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192.168.2.230\Alrit共有\共有フォルダ\JSPO\国体\個票\※公開用\"/>
    </mc:Choice>
  </mc:AlternateContent>
  <xr:revisionPtr revIDLastSave="0" documentId="13_ncr:1_{1EE836E9-501E-4C78-8324-B7AEDC1EEFC7}" xr6:coauthVersionLast="47" xr6:coauthVersionMax="47" xr10:uidLastSave="{00000000-0000-0000-0000-000000000000}"/>
  <bookViews>
    <workbookView xWindow="-90" yWindow="-16320" windowWidth="29040" windowHeight="15720" tabRatio="814" xr2:uid="{3B0EAB89-0F6B-4DE4-B59E-369E2609E51C}"/>
  </bookViews>
  <sheets>
    <sheet name="【入力シート】" sheetId="6" r:id="rId1"/>
    <sheet name="【成年男子】個票（※入力不要）" sheetId="7" r:id="rId2"/>
    <sheet name="【成年女子】個票（※入力不要）" sheetId="14" r:id="rId3"/>
    <sheet name="【少年男子】個票（※入力不要）" sheetId="15" r:id="rId4"/>
    <sheet name="【少年女子】個票（※入力不要）" sheetId="17" r:id="rId5"/>
    <sheet name="【リレー】個票（※入力不要）" sheetId="11" r:id="rId6"/>
    <sheet name="リストデータ（※編集不可）" sheetId="3" r:id="rId7"/>
  </sheets>
  <definedNames>
    <definedName name="_xlnm.Print_Area" localSheetId="5">'【リレー】個票（※入力不要）'!$A$1:$J$25</definedName>
    <definedName name="_xlnm.Print_Area" localSheetId="4">'【少年女子】個票（※入力不要）'!$A$1:$K$42</definedName>
    <definedName name="_xlnm.Print_Area" localSheetId="3">'【少年男子】個票（※入力不要）'!$A$1:$K$42</definedName>
    <definedName name="_xlnm.Print_Area" localSheetId="2">'【成年女子】個票（※入力不要）'!$A$1:$K$105</definedName>
    <definedName name="_xlnm.Print_Area" localSheetId="1">'【成年男子】個票（※入力不要）'!$A$1:$K$105</definedName>
    <definedName name="_xlnm.Print_Area" localSheetId="0">【入力シート】!$A$1:$N$35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4" i="6" l="1"/>
  <c r="AA34" i="6"/>
  <c r="Z34" i="6"/>
  <c r="Y34" i="6"/>
  <c r="X34" i="6"/>
  <c r="AC33" i="6"/>
  <c r="AA33" i="6"/>
  <c r="Z33" i="6"/>
  <c r="Y33" i="6"/>
  <c r="X33" i="6"/>
  <c r="AC28" i="6"/>
  <c r="AA28" i="6"/>
  <c r="Z28" i="6"/>
  <c r="Y28" i="6"/>
  <c r="X28" i="6"/>
  <c r="AC27" i="6"/>
  <c r="AA27" i="6"/>
  <c r="Z27" i="6"/>
  <c r="Y27" i="6"/>
  <c r="X27" i="6"/>
  <c r="AC22" i="6"/>
  <c r="AA22" i="6"/>
  <c r="Z22" i="6"/>
  <c r="Y22" i="6"/>
  <c r="X22" i="6"/>
  <c r="AC21" i="6"/>
  <c r="AA21" i="6"/>
  <c r="Z21" i="6"/>
  <c r="Y21" i="6"/>
  <c r="X21" i="6"/>
  <c r="AC20" i="6"/>
  <c r="AA20" i="6"/>
  <c r="Z20" i="6"/>
  <c r="Y20" i="6"/>
  <c r="X20" i="6"/>
  <c r="AC19" i="6"/>
  <c r="AA19" i="6"/>
  <c r="Z19" i="6"/>
  <c r="Y19" i="6"/>
  <c r="X19" i="6"/>
  <c r="AC18" i="6"/>
  <c r="AA18" i="6"/>
  <c r="Z18" i="6"/>
  <c r="Y18" i="6"/>
  <c r="X18" i="6"/>
  <c r="X10" i="6"/>
  <c r="Y10" i="6"/>
  <c r="Z10" i="6"/>
  <c r="AA10" i="6"/>
  <c r="AC10" i="6"/>
  <c r="X11" i="6"/>
  <c r="Y11" i="6"/>
  <c r="Z11" i="6"/>
  <c r="AA11" i="6"/>
  <c r="AC11" i="6"/>
  <c r="X12" i="6"/>
  <c r="Y12" i="6"/>
  <c r="Z12" i="6"/>
  <c r="AA12" i="6"/>
  <c r="AC12" i="6"/>
  <c r="X13" i="6"/>
  <c r="Y13" i="6"/>
  <c r="Z13" i="6"/>
  <c r="AA13" i="6"/>
  <c r="AC13" i="6"/>
  <c r="Z9" i="6"/>
  <c r="Y9" i="6"/>
  <c r="X9" i="6"/>
  <c r="O2" i="17"/>
  <c r="O3" i="17" l="1"/>
  <c r="AA34" i="17"/>
  <c r="Z34" i="17"/>
  <c r="Y34" i="17"/>
  <c r="X34" i="17"/>
  <c r="W34" i="17"/>
  <c r="V34" i="17"/>
  <c r="U34" i="17"/>
  <c r="T34" i="17"/>
  <c r="S34" i="17"/>
  <c r="R34" i="17"/>
  <c r="AA33" i="17"/>
  <c r="Z33" i="17"/>
  <c r="Y33" i="17"/>
  <c r="X33" i="17"/>
  <c r="W33" i="17"/>
  <c r="V33" i="17"/>
  <c r="U33" i="17"/>
  <c r="T33" i="17"/>
  <c r="S33" i="17"/>
  <c r="R33" i="17"/>
  <c r="AA32" i="17"/>
  <c r="Z32" i="17"/>
  <c r="Y32" i="17"/>
  <c r="X32" i="17"/>
  <c r="W32" i="17"/>
  <c r="V32" i="17"/>
  <c r="U32" i="17"/>
  <c r="T32" i="17"/>
  <c r="S32" i="17"/>
  <c r="R32" i="17"/>
  <c r="AA31" i="17"/>
  <c r="Z31" i="17"/>
  <c r="Y31" i="17"/>
  <c r="X31" i="17"/>
  <c r="W31" i="17"/>
  <c r="V31" i="17"/>
  <c r="U31" i="17"/>
  <c r="T31" i="17"/>
  <c r="S31" i="17"/>
  <c r="R31" i="17"/>
  <c r="AA30" i="17"/>
  <c r="Z30" i="17"/>
  <c r="Y30" i="17"/>
  <c r="X30" i="17"/>
  <c r="W30" i="17"/>
  <c r="V30" i="17"/>
  <c r="U30" i="17"/>
  <c r="T30" i="17"/>
  <c r="S30" i="17"/>
  <c r="R30" i="17"/>
  <c r="O14" i="17"/>
  <c r="O12" i="17"/>
  <c r="O11" i="17"/>
  <c r="P3" i="15"/>
  <c r="O3" i="15"/>
  <c r="O2" i="15"/>
  <c r="P6" i="14"/>
  <c r="O6" i="14"/>
  <c r="O2" i="14"/>
  <c r="O14" i="15"/>
  <c r="O12" i="15"/>
  <c r="O11" i="15"/>
  <c r="J79" i="14"/>
  <c r="O14" i="14"/>
  <c r="O12" i="14"/>
  <c r="O11" i="14"/>
  <c r="J79" i="7"/>
  <c r="AC9" i="6"/>
  <c r="AA9" i="6"/>
  <c r="R1" i="17" l="1"/>
  <c r="S1" i="17"/>
  <c r="AB1" i="15"/>
  <c r="P2" i="15"/>
  <c r="P2" i="17"/>
  <c r="P3" i="17" s="1"/>
  <c r="Z1" i="17"/>
  <c r="AA1" i="15"/>
  <c r="E6" i="15" s="1"/>
  <c r="X1" i="17"/>
  <c r="W1" i="17"/>
  <c r="Y1" i="17"/>
  <c r="V1" i="17"/>
  <c r="AB1" i="17"/>
  <c r="U1" i="17"/>
  <c r="T1" i="17"/>
  <c r="Z1" i="15"/>
  <c r="X1" i="15"/>
  <c r="Y1" i="15"/>
  <c r="J6" i="15" s="1"/>
  <c r="V1" i="15"/>
  <c r="U1" i="15"/>
  <c r="T1" i="15"/>
  <c r="E8" i="15" s="1"/>
  <c r="W1" i="15"/>
  <c r="S1" i="15"/>
  <c r="C7" i="15" s="1"/>
  <c r="O3" i="14"/>
  <c r="R1" i="15"/>
  <c r="J4" i="15" s="1"/>
  <c r="O2" i="7"/>
  <c r="Q4" i="11" a="1"/>
  <c r="Q4" i="11" s="1"/>
  <c r="B7" i="11" s="1"/>
  <c r="Q18" i="11" a="1"/>
  <c r="Q18" i="11" s="1"/>
  <c r="F20" i="11" s="1"/>
  <c r="R18" i="11" a="1"/>
  <c r="R18" i="11" s="1"/>
  <c r="H20" i="11" s="1"/>
  <c r="S18" i="11" a="1"/>
  <c r="S18" i="11" s="1"/>
  <c r="I20" i="11" s="1"/>
  <c r="T18" i="11" a="1"/>
  <c r="T18" i="11" s="1"/>
  <c r="H19" i="11" s="1"/>
  <c r="U18" i="11" a="1"/>
  <c r="U18" i="11" s="1"/>
  <c r="I19" i="11" s="1"/>
  <c r="Q19" i="11" a="1"/>
  <c r="Q19" i="11" s="1"/>
  <c r="B22" i="11" s="1"/>
  <c r="R19" i="11" a="1"/>
  <c r="R19" i="11" s="1"/>
  <c r="D22" i="11" s="1"/>
  <c r="S19" i="11" a="1"/>
  <c r="S19" i="11" s="1"/>
  <c r="E22" i="11" s="1"/>
  <c r="T19" i="11" a="1"/>
  <c r="T19" i="11" s="1"/>
  <c r="D21" i="11" s="1"/>
  <c r="U19" i="11" a="1"/>
  <c r="U19" i="11" s="1"/>
  <c r="E21" i="11" s="1"/>
  <c r="Q20" i="11" a="1"/>
  <c r="Q20" i="11" s="1"/>
  <c r="F22" i="11" s="1"/>
  <c r="R20" i="11" a="1"/>
  <c r="R20" i="11" s="1"/>
  <c r="H22" i="11" s="1"/>
  <c r="S20" i="11" a="1"/>
  <c r="S20" i="11" s="1"/>
  <c r="I22" i="11" s="1"/>
  <c r="T20" i="11" a="1"/>
  <c r="T20" i="11" s="1"/>
  <c r="H21" i="11" s="1"/>
  <c r="U20" i="11" a="1"/>
  <c r="U20" i="11" s="1"/>
  <c r="I21" i="11" s="1"/>
  <c r="Q21" i="11" a="1"/>
  <c r="Q21" i="11" s="1"/>
  <c r="B24" i="11" s="1"/>
  <c r="R21" i="11" a="1"/>
  <c r="R21" i="11" s="1"/>
  <c r="D24" i="11" s="1"/>
  <c r="S21" i="11" a="1"/>
  <c r="S21" i="11" s="1"/>
  <c r="E24" i="11" s="1"/>
  <c r="T21" i="11" a="1"/>
  <c r="T21" i="11" s="1"/>
  <c r="D23" i="11" s="1"/>
  <c r="U21" i="11" a="1"/>
  <c r="U21" i="11" s="1"/>
  <c r="E23" i="11" s="1"/>
  <c r="R17" i="11" a="1"/>
  <c r="R17" i="11" s="1"/>
  <c r="D20" i="11" s="1"/>
  <c r="S17" i="11" a="1"/>
  <c r="S17" i="11" s="1"/>
  <c r="E20" i="11" s="1"/>
  <c r="T17" i="11" a="1"/>
  <c r="T17" i="11" s="1"/>
  <c r="D19" i="11" s="1"/>
  <c r="U17" i="11" a="1"/>
  <c r="U17" i="11" s="1"/>
  <c r="E19" i="11" s="1"/>
  <c r="Q17" i="11" a="1"/>
  <c r="Q17" i="11" s="1"/>
  <c r="B20" i="11" s="1"/>
  <c r="P17" i="11"/>
  <c r="O17" i="11"/>
  <c r="Q5" i="11" a="1"/>
  <c r="Q5" i="11" s="1"/>
  <c r="F7" i="11" s="1"/>
  <c r="R5" i="11" a="1"/>
  <c r="R5" i="11" s="1"/>
  <c r="H7" i="11" s="1"/>
  <c r="S5" i="11" a="1"/>
  <c r="S5" i="11" s="1"/>
  <c r="I7" i="11" s="1"/>
  <c r="T5" i="11" a="1"/>
  <c r="T5" i="11" s="1"/>
  <c r="H6" i="11" s="1"/>
  <c r="U5" i="11" a="1"/>
  <c r="U5" i="11" s="1"/>
  <c r="I6" i="11" s="1"/>
  <c r="Q6" i="11" a="1"/>
  <c r="Q6" i="11" s="1"/>
  <c r="B9" i="11" s="1"/>
  <c r="R6" i="11" a="1"/>
  <c r="R6" i="11" s="1"/>
  <c r="D9" i="11" s="1"/>
  <c r="S6" i="11" a="1"/>
  <c r="S6" i="11" s="1"/>
  <c r="E9" i="11" s="1"/>
  <c r="T6" i="11" a="1"/>
  <c r="T6" i="11" s="1"/>
  <c r="D8" i="11" s="1"/>
  <c r="U6" i="11" a="1"/>
  <c r="U6" i="11" s="1"/>
  <c r="E8" i="11" s="1"/>
  <c r="Q7" i="11" a="1"/>
  <c r="Q7" i="11" s="1"/>
  <c r="F9" i="11" s="1"/>
  <c r="R7" i="11" a="1"/>
  <c r="R7" i="11" s="1"/>
  <c r="H9" i="11" s="1"/>
  <c r="S7" i="11" a="1"/>
  <c r="S7" i="11" s="1"/>
  <c r="I9" i="11" s="1"/>
  <c r="T7" i="11" a="1"/>
  <c r="T7" i="11" s="1"/>
  <c r="H8" i="11" s="1"/>
  <c r="U7" i="11" a="1"/>
  <c r="U7" i="11" s="1"/>
  <c r="I8" i="11" s="1"/>
  <c r="Q8" i="11" a="1"/>
  <c r="Q8" i="11" s="1"/>
  <c r="B11" i="11" s="1"/>
  <c r="R8" i="11" a="1"/>
  <c r="R8" i="11" s="1"/>
  <c r="D11" i="11" s="1"/>
  <c r="S8" i="11" a="1"/>
  <c r="S8" i="11" s="1"/>
  <c r="E11" i="11" s="1"/>
  <c r="T8" i="11" a="1"/>
  <c r="T8" i="11" s="1"/>
  <c r="D10" i="11" s="1"/>
  <c r="U8" i="11" a="1"/>
  <c r="U8" i="11" s="1"/>
  <c r="E10" i="11" s="1"/>
  <c r="R4" i="11" a="1"/>
  <c r="R4" i="11" s="1"/>
  <c r="D7" i="11" s="1"/>
  <c r="S4" i="11" a="1"/>
  <c r="S4" i="11" s="1"/>
  <c r="E7" i="11" s="1"/>
  <c r="T4" i="11" a="1"/>
  <c r="T4" i="11" s="1"/>
  <c r="D6" i="11" s="1"/>
  <c r="U4" i="11" a="1"/>
  <c r="U4" i="11" s="1"/>
  <c r="E6" i="11" s="1"/>
  <c r="P4" i="11"/>
  <c r="O4" i="11"/>
  <c r="P6" i="7"/>
  <c r="O11" i="7"/>
  <c r="O12" i="7"/>
  <c r="O14" i="7"/>
  <c r="AA1" i="17" l="1"/>
  <c r="R2" i="17"/>
  <c r="W2" i="17"/>
  <c r="J6" i="17"/>
  <c r="W3" i="15"/>
  <c r="H29" i="15" s="1"/>
  <c r="AA4" i="15"/>
  <c r="E39" i="15" s="1"/>
  <c r="Y4" i="15"/>
  <c r="J39" i="15" s="1"/>
  <c r="X3" i="15"/>
  <c r="E31" i="15" s="1"/>
  <c r="J31" i="15" s="1"/>
  <c r="AA3" i="15"/>
  <c r="E28" i="15" s="1"/>
  <c r="Z2" i="15"/>
  <c r="C17" i="15" s="1"/>
  <c r="E15" i="15" s="1"/>
  <c r="U3" i="15"/>
  <c r="H30" i="15" s="1"/>
  <c r="V4" i="15"/>
  <c r="E40" i="15" s="1"/>
  <c r="AB4" i="15"/>
  <c r="G39" i="15" s="1"/>
  <c r="X2" i="15"/>
  <c r="E20" i="15" s="1"/>
  <c r="J20" i="15" s="1"/>
  <c r="T3" i="15"/>
  <c r="E30" i="15" s="1"/>
  <c r="AA2" i="15"/>
  <c r="E17" i="15" s="1"/>
  <c r="AB3" i="15"/>
  <c r="G28" i="15" s="1"/>
  <c r="U2" i="15"/>
  <c r="H19" i="15" s="1"/>
  <c r="V3" i="15"/>
  <c r="E29" i="15" s="1"/>
  <c r="Y3" i="15"/>
  <c r="J28" i="15" s="1"/>
  <c r="W4" i="15"/>
  <c r="H40" i="15" s="1"/>
  <c r="Z4" i="15"/>
  <c r="C39" i="15" s="1"/>
  <c r="E37" i="15" s="1"/>
  <c r="U4" i="15"/>
  <c r="H41" i="15" s="1"/>
  <c r="V2" i="15"/>
  <c r="E18" i="15" s="1"/>
  <c r="E7" i="15"/>
  <c r="R2" i="15"/>
  <c r="J15" i="15" s="1"/>
  <c r="S3" i="15"/>
  <c r="C29" i="15" s="1"/>
  <c r="T4" i="15"/>
  <c r="E41" i="15" s="1"/>
  <c r="R4" i="15"/>
  <c r="J37" i="15" s="1"/>
  <c r="R3" i="15"/>
  <c r="J26" i="15" s="1"/>
  <c r="S4" i="15"/>
  <c r="C40" i="15" s="1"/>
  <c r="AB2" i="15"/>
  <c r="G17" i="15" s="1"/>
  <c r="Z3" i="15"/>
  <c r="C28" i="15" s="1"/>
  <c r="E26" i="15" s="1"/>
  <c r="X4" i="15"/>
  <c r="E42" i="15" s="1"/>
  <c r="J42" i="15" s="1"/>
  <c r="Y2" i="15"/>
  <c r="J17" i="15" s="1"/>
  <c r="T2" i="15"/>
  <c r="E19" i="15" s="1"/>
  <c r="W2" i="15"/>
  <c r="H18" i="15" s="1"/>
  <c r="S2" i="15"/>
  <c r="C18" i="15" s="1"/>
  <c r="H8" i="15"/>
  <c r="H7" i="15"/>
  <c r="E9" i="15"/>
  <c r="J9" i="15" s="1"/>
  <c r="O4" i="14"/>
  <c r="U31" i="15"/>
  <c r="S33" i="15"/>
  <c r="X33" i="15"/>
  <c r="AA31" i="15"/>
  <c r="V32" i="15"/>
  <c r="V34" i="15"/>
  <c r="W32" i="15"/>
  <c r="S32" i="15"/>
  <c r="T33" i="15"/>
  <c r="U33" i="15"/>
  <c r="S34" i="15"/>
  <c r="AA30" i="15"/>
  <c r="Z31" i="15"/>
  <c r="AA32" i="15"/>
  <c r="T34" i="15"/>
  <c r="V33" i="15"/>
  <c r="R33" i="15"/>
  <c r="AA33" i="15"/>
  <c r="U30" i="15"/>
  <c r="T30" i="15"/>
  <c r="X34" i="15"/>
  <c r="Y34" i="15"/>
  <c r="Z30" i="15"/>
  <c r="S30" i="15"/>
  <c r="R30" i="15"/>
  <c r="W31" i="15"/>
  <c r="U32" i="15"/>
  <c r="X32" i="15"/>
  <c r="Y31" i="15"/>
  <c r="T31" i="15"/>
  <c r="Y32" i="15"/>
  <c r="W33" i="15"/>
  <c r="Z33" i="15"/>
  <c r="W30" i="15"/>
  <c r="V31" i="15"/>
  <c r="AA34" i="15"/>
  <c r="R32" i="15"/>
  <c r="R31" i="15"/>
  <c r="Y30" i="15"/>
  <c r="R34" i="15"/>
  <c r="X30" i="15"/>
  <c r="Z32" i="15"/>
  <c r="X31" i="15"/>
  <c r="V30" i="15"/>
  <c r="T32" i="15"/>
  <c r="Y33" i="15"/>
  <c r="Z34" i="15"/>
  <c r="S31" i="15"/>
  <c r="W34" i="15"/>
  <c r="U34" i="15"/>
  <c r="O3" i="7"/>
  <c r="O6" i="7"/>
  <c r="T2" i="17" l="1"/>
  <c r="E19" i="17" s="1"/>
  <c r="U4" i="17"/>
  <c r="H41" i="17" s="1"/>
  <c r="W4" i="17"/>
  <c r="H40" i="17" s="1"/>
  <c r="Y3" i="17"/>
  <c r="J28" i="17" s="1"/>
  <c r="X4" i="17"/>
  <c r="E42" i="17" s="1"/>
  <c r="J42" i="17" s="1"/>
  <c r="AB4" i="17"/>
  <c r="G39" i="17" s="1"/>
  <c r="AA3" i="17"/>
  <c r="E28" i="17" s="1"/>
  <c r="Y2" i="17"/>
  <c r="J17" i="17" s="1"/>
  <c r="V3" i="17"/>
  <c r="E29" i="17" s="1"/>
  <c r="V4" i="17"/>
  <c r="E40" i="17" s="1"/>
  <c r="AB3" i="17"/>
  <c r="G28" i="17" s="1"/>
  <c r="J15" i="17"/>
  <c r="V2" i="17"/>
  <c r="E18" i="17" s="1"/>
  <c r="Z3" i="17"/>
  <c r="C28" i="17" s="1"/>
  <c r="E26" i="17" s="1"/>
  <c r="X3" i="17"/>
  <c r="E31" i="17" s="1"/>
  <c r="J31" i="17" s="1"/>
  <c r="S4" i="17"/>
  <c r="C40" i="17" s="1"/>
  <c r="T4" i="17"/>
  <c r="E41" i="17" s="1"/>
  <c r="T3" i="17"/>
  <c r="E30" i="17" s="1"/>
  <c r="AA4" i="17"/>
  <c r="E39" i="17" s="1"/>
  <c r="AA2" i="17"/>
  <c r="E17" i="17" s="1"/>
  <c r="U3" i="17"/>
  <c r="H30" i="17" s="1"/>
  <c r="R3" i="17"/>
  <c r="J26" i="17" s="1"/>
  <c r="Z4" i="17"/>
  <c r="C39" i="17" s="1"/>
  <c r="E37" i="17" s="1"/>
  <c r="U2" i="17"/>
  <c r="H19" i="17" s="1"/>
  <c r="S2" i="17"/>
  <c r="C18" i="17" s="1"/>
  <c r="R4" i="17"/>
  <c r="J37" i="17" s="1"/>
  <c r="X2" i="17"/>
  <c r="E20" i="17" s="1"/>
  <c r="J20" i="17" s="1"/>
  <c r="AB2" i="17"/>
  <c r="G17" i="17" s="1"/>
  <c r="Z2" i="17"/>
  <c r="C17" i="17" s="1"/>
  <c r="E15" i="17" s="1"/>
  <c r="Y4" i="17"/>
  <c r="J39" i="17" s="1"/>
  <c r="S3" i="17"/>
  <c r="W3" i="17"/>
  <c r="H29" i="17" s="1"/>
  <c r="C29" i="17"/>
  <c r="E7" i="17"/>
  <c r="J4" i="17"/>
  <c r="E6" i="17"/>
  <c r="E8" i="17"/>
  <c r="G6" i="17"/>
  <c r="H7" i="17"/>
  <c r="H18" i="17"/>
  <c r="C6" i="17"/>
  <c r="E4" i="17" s="1"/>
  <c r="H8" i="17"/>
  <c r="E9" i="17"/>
  <c r="J9" i="17" s="1"/>
  <c r="C7" i="17"/>
  <c r="C15" i="15"/>
  <c r="C37" i="15"/>
  <c r="C26" i="15"/>
  <c r="C6" i="15"/>
  <c r="G6" i="15"/>
  <c r="O5" i="14"/>
  <c r="O4" i="7"/>
  <c r="O5" i="7"/>
  <c r="C26" i="17" l="1"/>
  <c r="P2" i="7"/>
  <c r="C15" i="17"/>
  <c r="C4" i="17"/>
  <c r="C37" i="17"/>
  <c r="C4" i="15"/>
  <c r="E4" i="15"/>
  <c r="P2" i="14"/>
  <c r="H17" i="11"/>
  <c r="D17" i="11"/>
  <c r="D4" i="11"/>
  <c r="H4" i="11"/>
  <c r="P3" i="14" l="1"/>
  <c r="P5" i="14"/>
  <c r="P3" i="7"/>
  <c r="P4" i="14" l="1"/>
  <c r="T10" i="14"/>
  <c r="E103" i="14" s="1"/>
  <c r="AA5" i="14"/>
  <c r="E48" i="14" s="1"/>
  <c r="AA10" i="14"/>
  <c r="E101" i="14" s="1"/>
  <c r="S2" i="14"/>
  <c r="C18" i="14" s="1"/>
  <c r="X3" i="14"/>
  <c r="E31" i="14" s="1"/>
  <c r="J31" i="14" s="1"/>
  <c r="X7" i="14"/>
  <c r="E73" i="14" s="1"/>
  <c r="J73" i="14" s="1"/>
  <c r="X2" i="14"/>
  <c r="E20" i="14" s="1"/>
  <c r="J20" i="14" s="1"/>
  <c r="Y2" i="14"/>
  <c r="J17" i="14" s="1"/>
  <c r="R2" i="14"/>
  <c r="J15" i="14" s="1"/>
  <c r="U7" i="14"/>
  <c r="H72" i="14" s="1"/>
  <c r="T2" i="14"/>
  <c r="E19" i="14" s="1"/>
  <c r="Z1" i="14"/>
  <c r="C6" i="14" s="1"/>
  <c r="AB1" i="14"/>
  <c r="G6" i="14" s="1"/>
  <c r="P4" i="7"/>
  <c r="P5" i="7" s="1"/>
  <c r="R5" i="7" s="1"/>
  <c r="J46" i="7" s="1"/>
  <c r="Y5" i="7"/>
  <c r="J48" i="7" s="1"/>
  <c r="V2" i="14" l="1"/>
  <c r="E18" i="14" s="1"/>
  <c r="S1" i="14"/>
  <c r="C7" i="14" s="1"/>
  <c r="Z3" i="14"/>
  <c r="C28" i="14" s="1"/>
  <c r="Y6" i="14"/>
  <c r="J59" i="14" s="1"/>
  <c r="V1" i="14"/>
  <c r="E7" i="14" s="1"/>
  <c r="R1" i="14"/>
  <c r="J4" i="14" s="1"/>
  <c r="W7" i="14"/>
  <c r="H71" i="14" s="1"/>
  <c r="Z10" i="14"/>
  <c r="C101" i="14" s="1"/>
  <c r="C99" i="14" s="1"/>
  <c r="AA1" i="14"/>
  <c r="E6" i="14" s="1"/>
  <c r="T8" i="14"/>
  <c r="E83" i="14" s="1"/>
  <c r="AA2" i="14"/>
  <c r="E17" i="14" s="1"/>
  <c r="X1" i="14"/>
  <c r="E9" i="14" s="1"/>
  <c r="J9" i="14" s="1"/>
  <c r="AB2" i="14"/>
  <c r="G17" i="14" s="1"/>
  <c r="AA3" i="14"/>
  <c r="E28" i="14" s="1"/>
  <c r="Y1" i="14"/>
  <c r="J6" i="14" s="1"/>
  <c r="S10" i="14"/>
  <c r="C102" i="14" s="1"/>
  <c r="AA7" i="14"/>
  <c r="E70" i="14" s="1"/>
  <c r="T1" i="14"/>
  <c r="E8" i="14" s="1"/>
  <c r="W9" i="14"/>
  <c r="H91" i="14" s="1"/>
  <c r="R5" i="14"/>
  <c r="J46" i="14" s="1"/>
  <c r="W1" i="14"/>
  <c r="H7" i="14" s="1"/>
  <c r="Y4" i="14"/>
  <c r="J39" i="14" s="1"/>
  <c r="Z2" i="14"/>
  <c r="C17" i="14" s="1"/>
  <c r="E15" i="14" s="1"/>
  <c r="U1" i="14"/>
  <c r="H8" i="14" s="1"/>
  <c r="T3" i="7"/>
  <c r="E30" i="7" s="1"/>
  <c r="R1" i="7"/>
  <c r="J4" i="7" s="1"/>
  <c r="AA12" i="14"/>
  <c r="T6" i="14"/>
  <c r="E61" i="14" s="1"/>
  <c r="U5" i="14"/>
  <c r="H50" i="14" s="1"/>
  <c r="R9" i="14"/>
  <c r="J88" i="14" s="1"/>
  <c r="R10" i="14"/>
  <c r="J99" i="14" s="1"/>
  <c r="T3" i="14"/>
  <c r="E30" i="14" s="1"/>
  <c r="X9" i="14"/>
  <c r="E93" i="14" s="1"/>
  <c r="J93" i="14" s="1"/>
  <c r="S7" i="14"/>
  <c r="C71" i="14" s="1"/>
  <c r="V9" i="14"/>
  <c r="E91" i="14" s="1"/>
  <c r="Z7" i="14"/>
  <c r="C70" i="14" s="1"/>
  <c r="E68" i="14" s="1"/>
  <c r="Y5" i="14"/>
  <c r="J48" i="14" s="1"/>
  <c r="Y10" i="14"/>
  <c r="J101" i="14" s="1"/>
  <c r="AA4" i="14"/>
  <c r="E39" i="14" s="1"/>
  <c r="Y7" i="14"/>
  <c r="J70" i="14" s="1"/>
  <c r="S4" i="14"/>
  <c r="C40" i="14" s="1"/>
  <c r="X5" i="14"/>
  <c r="E51" i="14" s="1"/>
  <c r="J51" i="14" s="1"/>
  <c r="R6" i="14"/>
  <c r="J57" i="14" s="1"/>
  <c r="Z4" i="14"/>
  <c r="C39" i="14" s="1"/>
  <c r="C37" i="14" s="1"/>
  <c r="W4" i="14"/>
  <c r="H40" i="14" s="1"/>
  <c r="Z8" i="14"/>
  <c r="C81" i="14" s="1"/>
  <c r="C79" i="14" s="1"/>
  <c r="V7" i="14"/>
  <c r="E71" i="14" s="1"/>
  <c r="AB10" i="14"/>
  <c r="G101" i="14" s="1"/>
  <c r="W6" i="14"/>
  <c r="H60" i="14" s="1"/>
  <c r="X8" i="14"/>
  <c r="E84" i="14" s="1"/>
  <c r="J84" i="14" s="1"/>
  <c r="T9" i="14"/>
  <c r="E92" i="14" s="1"/>
  <c r="V6" i="14"/>
  <c r="E60" i="14" s="1"/>
  <c r="AB8" i="14"/>
  <c r="G81" i="14" s="1"/>
  <c r="U4" i="14"/>
  <c r="H41" i="14" s="1"/>
  <c r="W3" i="14"/>
  <c r="H29" i="14" s="1"/>
  <c r="S5" i="14"/>
  <c r="C49" i="14" s="1"/>
  <c r="R7" i="14"/>
  <c r="J68" i="14" s="1"/>
  <c r="Z5" i="14"/>
  <c r="C48" i="14" s="1"/>
  <c r="C46" i="14" s="1"/>
  <c r="Z6" i="14"/>
  <c r="C59" i="14" s="1"/>
  <c r="E57" i="14" s="1"/>
  <c r="S6" i="14"/>
  <c r="C60" i="14" s="1"/>
  <c r="W5" i="14"/>
  <c r="H49" i="14" s="1"/>
  <c r="R4" i="14"/>
  <c r="J37" i="14" s="1"/>
  <c r="Y8" i="14"/>
  <c r="J81" i="14" s="1"/>
  <c r="T7" i="14"/>
  <c r="E72" i="14" s="1"/>
  <c r="Y3" i="14"/>
  <c r="J28" i="14" s="1"/>
  <c r="U3" i="14"/>
  <c r="H30" i="14" s="1"/>
  <c r="V8" i="14"/>
  <c r="E82" i="14" s="1"/>
  <c r="S3" i="14"/>
  <c r="C29" i="14" s="1"/>
  <c r="V5" i="14"/>
  <c r="E49" i="14" s="1"/>
  <c r="T4" i="14"/>
  <c r="E41" i="14" s="1"/>
  <c r="V3" i="14"/>
  <c r="E29" i="14" s="1"/>
  <c r="AB4" i="14"/>
  <c r="G39" i="14" s="1"/>
  <c r="X6" i="7"/>
  <c r="E62" i="7" s="1"/>
  <c r="J62" i="7" s="1"/>
  <c r="AB6" i="14"/>
  <c r="G59" i="14" s="1"/>
  <c r="X6" i="14"/>
  <c r="E62" i="14" s="1"/>
  <c r="J62" i="14" s="1"/>
  <c r="X10" i="14"/>
  <c r="E104" i="14" s="1"/>
  <c r="J104" i="14" s="1"/>
  <c r="AB3" i="14"/>
  <c r="G28" i="14" s="1"/>
  <c r="U8" i="14"/>
  <c r="H83" i="14" s="1"/>
  <c r="W10" i="14"/>
  <c r="H102" i="14" s="1"/>
  <c r="V10" i="14"/>
  <c r="E102" i="14" s="1"/>
  <c r="S9" i="14"/>
  <c r="C91" i="14" s="1"/>
  <c r="AB9" i="14"/>
  <c r="G90" i="14" s="1"/>
  <c r="R3" i="14"/>
  <c r="J26" i="14" s="1"/>
  <c r="R8" i="14"/>
  <c r="T30" i="14" s="1"/>
  <c r="S8" i="14"/>
  <c r="C82" i="14" s="1"/>
  <c r="AA6" i="14"/>
  <c r="E59" i="14" s="1"/>
  <c r="U10" i="14"/>
  <c r="H103" i="14" s="1"/>
  <c r="Z9" i="14"/>
  <c r="C90" i="14" s="1"/>
  <c r="E88" i="14" s="1"/>
  <c r="X4" i="14"/>
  <c r="E42" i="14" s="1"/>
  <c r="J42" i="14" s="1"/>
  <c r="U6" i="14"/>
  <c r="H61" i="14" s="1"/>
  <c r="AB5" i="14"/>
  <c r="G48" i="14" s="1"/>
  <c r="AA8" i="14"/>
  <c r="E81" i="14" s="1"/>
  <c r="U9" i="14"/>
  <c r="H92" i="14" s="1"/>
  <c r="AB7" i="14"/>
  <c r="G70" i="14" s="1"/>
  <c r="Y9" i="14"/>
  <c r="J90" i="14" s="1"/>
  <c r="V4" i="14"/>
  <c r="E40" i="14" s="1"/>
  <c r="W2" i="14"/>
  <c r="H18" i="14" s="1"/>
  <c r="T5" i="14"/>
  <c r="E50" i="14" s="1"/>
  <c r="AA9" i="14"/>
  <c r="E90" i="14" s="1"/>
  <c r="U2" i="14"/>
  <c r="H19" i="14" s="1"/>
  <c r="W8" i="14"/>
  <c r="H82" i="14" s="1"/>
  <c r="V3" i="7"/>
  <c r="E29" i="7" s="1"/>
  <c r="T2" i="7"/>
  <c r="E19" i="7" s="1"/>
  <c r="W2" i="7"/>
  <c r="H18" i="7" s="1"/>
  <c r="Z2" i="7"/>
  <c r="C17" i="7" s="1"/>
  <c r="E15" i="7" s="1"/>
  <c r="AA2" i="7"/>
  <c r="E17" i="7" s="1"/>
  <c r="R6" i="7"/>
  <c r="J57" i="7" s="1"/>
  <c r="W5" i="7"/>
  <c r="H49" i="7" s="1"/>
  <c r="AA6" i="7"/>
  <c r="E59" i="7" s="1"/>
  <c r="Z4" i="7"/>
  <c r="C39" i="7" s="1"/>
  <c r="T4" i="7"/>
  <c r="E41" i="7" s="1"/>
  <c r="X5" i="7"/>
  <c r="E51" i="7" s="1"/>
  <c r="J51" i="7" s="1"/>
  <c r="Z3" i="7"/>
  <c r="C28" i="7" s="1"/>
  <c r="E26" i="7" s="1"/>
  <c r="W3" i="7"/>
  <c r="H29" i="7" s="1"/>
  <c r="S6" i="7"/>
  <c r="C60" i="7" s="1"/>
  <c r="Y2" i="7"/>
  <c r="J17" i="7" s="1"/>
  <c r="X1" i="7"/>
  <c r="E9" i="7" s="1"/>
  <c r="J9" i="7" s="1"/>
  <c r="Z1" i="7"/>
  <c r="C6" i="7" s="1"/>
  <c r="C4" i="7" s="1"/>
  <c r="S5" i="7"/>
  <c r="C49" i="7" s="1"/>
  <c r="W1" i="7"/>
  <c r="H7" i="7" s="1"/>
  <c r="Y4" i="7"/>
  <c r="J39" i="7" s="1"/>
  <c r="S3" i="7"/>
  <c r="C29" i="7" s="1"/>
  <c r="Y1" i="7"/>
  <c r="J6" i="7" s="1"/>
  <c r="W4" i="7"/>
  <c r="H40" i="7" s="1"/>
  <c r="AB3" i="7"/>
  <c r="G28" i="7" s="1"/>
  <c r="V4" i="7"/>
  <c r="E40" i="7" s="1"/>
  <c r="AB6" i="7"/>
  <c r="G59" i="7" s="1"/>
  <c r="X4" i="7"/>
  <c r="E42" i="7" s="1"/>
  <c r="S7" i="7"/>
  <c r="C71" i="7" s="1"/>
  <c r="S2" i="7"/>
  <c r="C18" i="7" s="1"/>
  <c r="E4" i="14"/>
  <c r="C4" i="14"/>
  <c r="E26" i="14"/>
  <c r="C26" i="14"/>
  <c r="E37" i="14"/>
  <c r="AA1" i="7"/>
  <c r="E6" i="7" s="1"/>
  <c r="S1" i="7"/>
  <c r="C7" i="7" s="1"/>
  <c r="T6" i="7"/>
  <c r="E61" i="7" s="1"/>
  <c r="AA5" i="7"/>
  <c r="E48" i="7" s="1"/>
  <c r="AA3" i="7"/>
  <c r="E28" i="7" s="1"/>
  <c r="Y3" i="7"/>
  <c r="J28" i="7" s="1"/>
  <c r="X2" i="7"/>
  <c r="E20" i="7" s="1"/>
  <c r="J20" i="7" s="1"/>
  <c r="V1" i="7"/>
  <c r="E7" i="7" s="1"/>
  <c r="T1" i="7"/>
  <c r="E8" i="7" s="1"/>
  <c r="Z6" i="7"/>
  <c r="C59" i="7" s="1"/>
  <c r="E57" i="7" s="1"/>
  <c r="U1" i="7"/>
  <c r="H8" i="7" s="1"/>
  <c r="U4" i="7"/>
  <c r="H41" i="7" s="1"/>
  <c r="W6" i="7"/>
  <c r="H60" i="7" s="1"/>
  <c r="AB5" i="7"/>
  <c r="G48" i="7" s="1"/>
  <c r="AB2" i="7"/>
  <c r="G17" i="7" s="1"/>
  <c r="U5" i="7"/>
  <c r="H50" i="7" s="1"/>
  <c r="X3" i="7"/>
  <c r="E31" i="7" s="1"/>
  <c r="J31" i="7" s="1"/>
  <c r="AB1" i="7"/>
  <c r="G6" i="7" s="1"/>
  <c r="Y6" i="7"/>
  <c r="J59" i="7" s="1"/>
  <c r="S4" i="7"/>
  <c r="C40" i="7" s="1"/>
  <c r="V5" i="7"/>
  <c r="E49" i="7" s="1"/>
  <c r="U3" i="7"/>
  <c r="H30" i="7" s="1"/>
  <c r="V6" i="7"/>
  <c r="E60" i="7" s="1"/>
  <c r="Z5" i="7"/>
  <c r="C48" i="7" s="1"/>
  <c r="E46" i="7" s="1"/>
  <c r="AA4" i="7"/>
  <c r="E39" i="7" s="1"/>
  <c r="AB4" i="7"/>
  <c r="G39" i="7" s="1"/>
  <c r="R2" i="7"/>
  <c r="J15" i="7" s="1"/>
  <c r="R4" i="7"/>
  <c r="J37" i="7" s="1"/>
  <c r="U6" i="7"/>
  <c r="H61" i="7" s="1"/>
  <c r="T5" i="7"/>
  <c r="E50" i="7" s="1"/>
  <c r="R3" i="7"/>
  <c r="J26" i="7" s="1"/>
  <c r="U2" i="7"/>
  <c r="H19" i="7" s="1"/>
  <c r="V2" i="7"/>
  <c r="E18" i="7" s="1"/>
  <c r="E79" i="14"/>
  <c r="AB8" i="7"/>
  <c r="G81" i="7" s="1"/>
  <c r="R8" i="7"/>
  <c r="U9" i="7"/>
  <c r="H92" i="7" s="1"/>
  <c r="T8" i="7"/>
  <c r="E83" i="7" s="1"/>
  <c r="Y8" i="7"/>
  <c r="J81" i="7" s="1"/>
  <c r="X9" i="7"/>
  <c r="E93" i="7" s="1"/>
  <c r="J93" i="7" s="1"/>
  <c r="R10" i="7"/>
  <c r="J99" i="7" s="1"/>
  <c r="AA12" i="7"/>
  <c r="S9" i="7"/>
  <c r="C91" i="7" s="1"/>
  <c r="X7" i="7"/>
  <c r="E73" i="7" s="1"/>
  <c r="J73" i="7" s="1"/>
  <c r="W10" i="7"/>
  <c r="H102" i="7" s="1"/>
  <c r="T10" i="7"/>
  <c r="E103" i="7" s="1"/>
  <c r="R9" i="7"/>
  <c r="J88" i="7" s="1"/>
  <c r="R7" i="7"/>
  <c r="J68" i="7" s="1"/>
  <c r="U7" i="7"/>
  <c r="H72" i="7" s="1"/>
  <c r="AA10" i="7"/>
  <c r="E101" i="7" s="1"/>
  <c r="AA7" i="7"/>
  <c r="E70" i="7" s="1"/>
  <c r="AA8" i="7"/>
  <c r="E81" i="7" s="1"/>
  <c r="S8" i="7"/>
  <c r="C82" i="7" s="1"/>
  <c r="T7" i="7"/>
  <c r="E72" i="7" s="1"/>
  <c r="Z7" i="7"/>
  <c r="C70" i="7" s="1"/>
  <c r="E68" i="7" s="1"/>
  <c r="Z8" i="7"/>
  <c r="C81" i="7" s="1"/>
  <c r="E79" i="7" s="1"/>
  <c r="W9" i="7"/>
  <c r="H91" i="7" s="1"/>
  <c r="AB10" i="7"/>
  <c r="G101" i="7" s="1"/>
  <c r="V7" i="7"/>
  <c r="E71" i="7" s="1"/>
  <c r="X10" i="7"/>
  <c r="W7" i="7"/>
  <c r="H71" i="7" s="1"/>
  <c r="V8" i="7"/>
  <c r="E82" i="7" s="1"/>
  <c r="Y7" i="7"/>
  <c r="J70" i="7" s="1"/>
  <c r="T9" i="7"/>
  <c r="E92" i="7" s="1"/>
  <c r="S10" i="7"/>
  <c r="C102" i="7" s="1"/>
  <c r="AB7" i="7"/>
  <c r="G70" i="7" s="1"/>
  <c r="Y10" i="7"/>
  <c r="J101" i="7" s="1"/>
  <c r="U10" i="7"/>
  <c r="H103" i="7" s="1"/>
  <c r="U8" i="7"/>
  <c r="H83" i="7" s="1"/>
  <c r="AA9" i="7"/>
  <c r="E90" i="7" s="1"/>
  <c r="W8" i="7"/>
  <c r="H82" i="7" s="1"/>
  <c r="Z9" i="7"/>
  <c r="C90" i="7" s="1"/>
  <c r="E88" i="7" s="1"/>
  <c r="Y9" i="7"/>
  <c r="J90" i="7" s="1"/>
  <c r="AB9" i="7"/>
  <c r="G90" i="7" s="1"/>
  <c r="V10" i="7"/>
  <c r="E102" i="7" s="1"/>
  <c r="V9" i="7"/>
  <c r="E91" i="7" s="1"/>
  <c r="Z10" i="7"/>
  <c r="C101" i="7" s="1"/>
  <c r="E99" i="7" s="1"/>
  <c r="X8" i="7"/>
  <c r="E84" i="7" s="1"/>
  <c r="J84" i="7" s="1"/>
  <c r="C68" i="14" l="1"/>
  <c r="C15" i="14"/>
  <c r="Z34" i="14"/>
  <c r="R32" i="14"/>
  <c r="W30" i="14"/>
  <c r="E99" i="14"/>
  <c r="W33" i="14"/>
  <c r="Z33" i="14"/>
  <c r="Z31" i="14"/>
  <c r="AA31" i="14"/>
  <c r="Z32" i="14"/>
  <c r="R34" i="14"/>
  <c r="U34" i="14"/>
  <c r="S32" i="14"/>
  <c r="X33" i="14"/>
  <c r="W34" i="14"/>
  <c r="AA32" i="14"/>
  <c r="V33" i="14"/>
  <c r="U31" i="14"/>
  <c r="AA34" i="14"/>
  <c r="X32" i="14"/>
  <c r="S33" i="14"/>
  <c r="X34" i="14"/>
  <c r="R31" i="14"/>
  <c r="Y32" i="14"/>
  <c r="E46" i="14"/>
  <c r="Z30" i="14"/>
  <c r="Y33" i="14"/>
  <c r="Y30" i="14"/>
  <c r="Y31" i="14"/>
  <c r="R30" i="14"/>
  <c r="U30" i="14"/>
  <c r="S30" i="14"/>
  <c r="S34" i="14"/>
  <c r="C57" i="14"/>
  <c r="AA30" i="14"/>
  <c r="R33" i="14"/>
  <c r="W32" i="14"/>
  <c r="V32" i="14"/>
  <c r="V34" i="14"/>
  <c r="V31" i="14"/>
  <c r="S31" i="14"/>
  <c r="T31" i="14"/>
  <c r="Y34" i="14"/>
  <c r="V30" i="14"/>
  <c r="C15" i="7"/>
  <c r="X31" i="14"/>
  <c r="X30" i="14"/>
  <c r="AA33" i="14"/>
  <c r="T33" i="14"/>
  <c r="U33" i="14"/>
  <c r="T34" i="14"/>
  <c r="U32" i="14"/>
  <c r="W31" i="14"/>
  <c r="T32" i="14"/>
  <c r="C88" i="14"/>
  <c r="E104" i="7"/>
  <c r="J104" i="7" s="1"/>
  <c r="C26" i="7"/>
  <c r="C46" i="7"/>
  <c r="E4" i="7"/>
  <c r="R32" i="7"/>
  <c r="Z32" i="7"/>
  <c r="AA34" i="7"/>
  <c r="C57" i="7"/>
  <c r="AA30" i="7"/>
  <c r="U32" i="7"/>
  <c r="X33" i="7"/>
  <c r="AA33" i="7"/>
  <c r="R33" i="7"/>
  <c r="T30" i="7"/>
  <c r="X31" i="7"/>
  <c r="W31" i="7"/>
  <c r="Y30" i="7"/>
  <c r="C88" i="7"/>
  <c r="Y31" i="7"/>
  <c r="S30" i="7"/>
  <c r="U34" i="7"/>
  <c r="U33" i="7"/>
  <c r="R30" i="7"/>
  <c r="X32" i="7"/>
  <c r="R34" i="7"/>
  <c r="T34" i="7"/>
  <c r="S33" i="7"/>
  <c r="V34" i="7"/>
  <c r="T32" i="7"/>
  <c r="W32" i="7"/>
  <c r="S32" i="7"/>
  <c r="X30" i="7"/>
  <c r="Z30" i="7"/>
  <c r="W34" i="7"/>
  <c r="V30" i="7"/>
  <c r="Z31" i="7"/>
  <c r="Z33" i="7"/>
  <c r="U31" i="7"/>
  <c r="Y32" i="7"/>
  <c r="Z34" i="7"/>
  <c r="C37" i="7" s="1"/>
  <c r="C68" i="7"/>
  <c r="V33" i="7"/>
  <c r="AA31" i="7"/>
  <c r="Y34" i="7"/>
  <c r="S34" i="7"/>
  <c r="T33" i="7"/>
  <c r="U30" i="7"/>
  <c r="AA32" i="7"/>
  <c r="V32" i="7"/>
  <c r="X34" i="7"/>
  <c r="J42" i="7" s="1"/>
  <c r="W30" i="7"/>
  <c r="V31" i="7"/>
  <c r="R31" i="7"/>
  <c r="C79" i="7"/>
  <c r="C99" i="7"/>
  <c r="S31" i="7"/>
  <c r="W33" i="7"/>
  <c r="Y33" i="7"/>
  <c r="T31" i="7"/>
  <c r="E3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susaki</author>
  </authors>
  <commentList>
    <comment ref="M7" authorId="0" shapeId="0" xr:uid="{F24CB174-A480-4E42-82A1-04225942BEA3}">
      <text>
        <r>
          <rPr>
            <sz val="9"/>
            <color indexed="81"/>
            <rFont val="MS P ゴシック"/>
            <family val="3"/>
            <charset val="128"/>
          </rPr>
          <t>リレー出場者は「〇」を入力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<sst xmlns="http://schemas.openxmlformats.org/spreadsheetml/2006/main" count="657" uniqueCount="124">
  <si>
    <t>都道府県</t>
    <rPh sb="0" eb="4">
      <t>トドウフケン</t>
    </rPh>
    <phoneticPr fontId="1"/>
  </si>
  <si>
    <t>種別</t>
    <rPh sb="0" eb="2">
      <t>シュベツ</t>
    </rPh>
    <phoneticPr fontId="1"/>
  </si>
  <si>
    <t>都道府県名</t>
  </si>
  <si>
    <t>青森県</t>
  </si>
  <si>
    <t>種別</t>
    <rPh sb="0" eb="2">
      <t>シュベツ</t>
    </rPh>
    <phoneticPr fontId="3"/>
  </si>
  <si>
    <t>種 目</t>
  </si>
  <si>
    <t>エントリー順</t>
    <phoneticPr fontId="3"/>
  </si>
  <si>
    <t>番 号</t>
  </si>
  <si>
    <t>ふりがな</t>
    <phoneticPr fontId="3"/>
  </si>
  <si>
    <t>氏　　名</t>
    <rPh sb="0" eb="1">
      <t>シ</t>
    </rPh>
    <rPh sb="3" eb="4">
      <t>ナ</t>
    </rPh>
    <phoneticPr fontId="3"/>
  </si>
  <si>
    <t>種目</t>
    <rPh sb="0" eb="2">
      <t>シュモク</t>
    </rPh>
    <phoneticPr fontId="1"/>
  </si>
  <si>
    <t>エントリー順</t>
    <rPh sb="5" eb="6">
      <t>ジュン</t>
    </rPh>
    <phoneticPr fontId="1"/>
  </si>
  <si>
    <t>バッジテスト級</t>
    <rPh sb="6" eb="7">
      <t>キュウ</t>
    </rPh>
    <phoneticPr fontId="1"/>
  </si>
  <si>
    <t>氏</t>
    <rPh sb="0" eb="1">
      <t>シ</t>
    </rPh>
    <phoneticPr fontId="1"/>
  </si>
  <si>
    <t>名</t>
    <rPh sb="0" eb="1">
      <t>メイ</t>
    </rPh>
    <phoneticPr fontId="1"/>
  </si>
  <si>
    <t>北海道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</si>
  <si>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</si>
  <si>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</si>
  <si>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</si>
  <si>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</si>
  <si>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</si>
  <si>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</si>
  <si>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</si>
  <si>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</si>
  <si>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</si>
  <si>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</si>
  <si>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</si>
  <si>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</si>
  <si>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</si>
  <si>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</si>
  <si>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</si>
  <si>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</si>
  <si>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</si>
  <si>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</si>
  <si>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</si>
  <si>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</si>
  <si>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</si>
  <si>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</si>
  <si>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</si>
  <si>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</si>
  <si>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</si>
  <si>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</si>
  <si>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</si>
  <si>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</si>
  <si>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</si>
  <si>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</si>
  <si>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</si>
  <si>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</si>
  <si>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</si>
  <si>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</si>
  <si>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</si>
  <si>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</si>
  <si>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</si>
  <si>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</si>
  <si>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</si>
  <si>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</si>
  <si>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</si>
  <si>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</si>
  <si>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</si>
  <si>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</si>
  <si>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</si>
  <si>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成年男子</t>
    <rPh sb="0" eb="4">
      <t>セイネンダンシ</t>
    </rPh>
    <phoneticPr fontId="1"/>
  </si>
  <si>
    <t>成年女子</t>
    <rPh sb="0" eb="4">
      <t>セイネンジョシ</t>
    </rPh>
    <phoneticPr fontId="1"/>
  </si>
  <si>
    <t>少年男子</t>
    <rPh sb="0" eb="4">
      <t>ショウネンダンシ</t>
    </rPh>
    <phoneticPr fontId="1"/>
  </si>
  <si>
    <t>少年女子</t>
    <rPh sb="0" eb="4">
      <t>ショウネンジョシ</t>
    </rPh>
    <phoneticPr fontId="1"/>
  </si>
  <si>
    <t>単独</t>
    <rPh sb="0" eb="2">
      <t>タンドク</t>
    </rPh>
    <phoneticPr fontId="1"/>
  </si>
  <si>
    <t>補欠</t>
    <rPh sb="0" eb="2">
      <t>ホケツ</t>
    </rPh>
    <phoneticPr fontId="1"/>
  </si>
  <si>
    <t>B</t>
    <phoneticPr fontId="1"/>
  </si>
  <si>
    <t>AAA</t>
    <phoneticPr fontId="1"/>
  </si>
  <si>
    <t>AA</t>
    <phoneticPr fontId="1"/>
  </si>
  <si>
    <t>A</t>
  </si>
  <si>
    <t>A</t>
    <phoneticPr fontId="1"/>
  </si>
  <si>
    <t>500m</t>
  </si>
  <si>
    <t>500m</t>
    <phoneticPr fontId="1"/>
  </si>
  <si>
    <t>1000m</t>
  </si>
  <si>
    <t>1000m</t>
    <phoneticPr fontId="1"/>
  </si>
  <si>
    <t>Jspo</t>
    <phoneticPr fontId="1"/>
  </si>
  <si>
    <t>太郎</t>
    <rPh sb="0" eb="2">
      <t>タロウ</t>
    </rPh>
    <phoneticPr fontId="1"/>
  </si>
  <si>
    <t>じぇいすぽ</t>
    <phoneticPr fontId="1"/>
  </si>
  <si>
    <t>たろう</t>
    <phoneticPr fontId="1"/>
  </si>
  <si>
    <t>氏（かな）</t>
    <rPh sb="0" eb="1">
      <t>シ</t>
    </rPh>
    <phoneticPr fontId="1"/>
  </si>
  <si>
    <t>名（かな）</t>
    <rPh sb="0" eb="1">
      <t>メイ</t>
    </rPh>
    <phoneticPr fontId="1"/>
  </si>
  <si>
    <t>№1</t>
    <phoneticPr fontId="1"/>
  </si>
  <si>
    <t>生年月日</t>
    <rPh sb="0" eb="4">
      <t>セイネンガッピ</t>
    </rPh>
    <phoneticPr fontId="1"/>
  </si>
  <si>
    <t>リレー出場</t>
    <rPh sb="3" eb="5">
      <t>シュツジョウ</t>
    </rPh>
    <phoneticPr fontId="1"/>
  </si>
  <si>
    <t>成年女子</t>
    <rPh sb="0" eb="2">
      <t>セイネン</t>
    </rPh>
    <rPh sb="2" eb="4">
      <t>ジョシ</t>
    </rPh>
    <phoneticPr fontId="1"/>
  </si>
  <si>
    <t>年　齢</t>
    <rPh sb="0" eb="1">
      <t>トシ</t>
    </rPh>
    <rPh sb="2" eb="3">
      <t>トシ</t>
    </rPh>
    <phoneticPr fontId="1"/>
  </si>
  <si>
    <t>年齢計算</t>
    <rPh sb="0" eb="4">
      <t>ネンレイケイサン</t>
    </rPh>
    <phoneticPr fontId="1"/>
  </si>
  <si>
    <t>№2</t>
    <phoneticPr fontId="1"/>
  </si>
  <si>
    <t>№3</t>
    <phoneticPr fontId="1"/>
  </si>
  <si>
    <t>№4</t>
    <phoneticPr fontId="1"/>
  </si>
  <si>
    <t>№5</t>
    <phoneticPr fontId="1"/>
  </si>
  <si>
    <t>№6</t>
    <phoneticPr fontId="1"/>
  </si>
  <si>
    <t>№7</t>
    <phoneticPr fontId="1"/>
  </si>
  <si>
    <t>№8</t>
    <phoneticPr fontId="1"/>
  </si>
  <si>
    <t>※自動反映のため入力不可</t>
    <rPh sb="1" eb="5">
      <t>ジドウハンエイ</t>
    </rPh>
    <rPh sb="8" eb="12">
      <t>ニュウリョクフカ</t>
    </rPh>
    <phoneticPr fontId="1"/>
  </si>
  <si>
    <t>№9</t>
    <phoneticPr fontId="1"/>
  </si>
  <si>
    <t>№10</t>
    <phoneticPr fontId="1"/>
  </si>
  <si>
    <t>○</t>
  </si>
  <si>
    <t>種　別</t>
    <rPh sb="0" eb="1">
      <t>シュ</t>
    </rPh>
    <rPh sb="2" eb="3">
      <t>ベツ</t>
    </rPh>
    <phoneticPr fontId="1"/>
  </si>
  <si>
    <t>ふりがな</t>
    <phoneticPr fontId="1"/>
  </si>
  <si>
    <t>氏　名</t>
    <rPh sb="0" eb="1">
      <t>シ</t>
    </rPh>
    <rPh sb="2" eb="3">
      <t>ナ</t>
    </rPh>
    <phoneticPr fontId="1"/>
  </si>
  <si>
    <t>リレーのみ</t>
    <phoneticPr fontId="1"/>
  </si>
  <si>
    <t>種目①</t>
    <rPh sb="0" eb="2">
      <t>シュモク</t>
    </rPh>
    <phoneticPr fontId="1"/>
  </si>
  <si>
    <t>種目②</t>
    <rPh sb="0" eb="2">
      <t>シュモク</t>
    </rPh>
    <phoneticPr fontId="1"/>
  </si>
  <si>
    <t>第80回国民スポーツ大会冬季大会 スケート競技会</t>
    <phoneticPr fontId="1"/>
  </si>
  <si>
    <t>シートNo.</t>
    <phoneticPr fontId="1"/>
  </si>
  <si>
    <r>
      <t xml:space="preserve">※番号
</t>
    </r>
    <r>
      <rPr>
        <sz val="8"/>
        <rFont val="ＭＳ Ｐゴシック"/>
        <family val="3"/>
        <charset val="128"/>
      </rPr>
      <t>大会事務局
使用欄</t>
    </r>
    <rPh sb="1" eb="3">
      <t>バンゴウ</t>
    </rPh>
    <rPh sb="4" eb="6">
      <t>タイカイ</t>
    </rPh>
    <rPh sb="6" eb="9">
      <t>ジムキョク</t>
    </rPh>
    <rPh sb="10" eb="13">
      <t>シヨウラン</t>
    </rPh>
    <phoneticPr fontId="1"/>
  </si>
  <si>
    <r>
      <t xml:space="preserve">※番号
</t>
    </r>
    <r>
      <rPr>
        <sz val="8"/>
        <color theme="1"/>
        <rFont val="ＭＳ Ｐゴシック"/>
        <family val="3"/>
        <charset val="128"/>
      </rPr>
      <t>大会事務局
使用欄</t>
    </r>
    <rPh sb="1" eb="3">
      <t>バンゴウ</t>
    </rPh>
    <phoneticPr fontId="1"/>
  </si>
  <si>
    <t>作業列１</t>
    <rPh sb="0" eb="3">
      <t>サギョウレツ</t>
    </rPh>
    <phoneticPr fontId="1"/>
  </si>
  <si>
    <t>作業列2</t>
    <rPh sb="0" eb="3">
      <t>サギョウレツ</t>
    </rPh>
    <phoneticPr fontId="1"/>
  </si>
  <si>
    <t>No.</t>
    <phoneticPr fontId="1"/>
  </si>
  <si>
    <t>ショートトラック競技　リレー種目申込書</t>
    <rPh sb="8" eb="10">
      <t>キョウギ</t>
    </rPh>
    <rPh sb="14" eb="16">
      <t>シュモク</t>
    </rPh>
    <rPh sb="16" eb="19">
      <t>モウシコミショ</t>
    </rPh>
    <phoneticPr fontId="1"/>
  </si>
  <si>
    <t>ショートトラック競技　選手個人申込書</t>
    <rPh sb="8" eb="10">
      <t>キョウギ</t>
    </rPh>
    <rPh sb="11" eb="13">
      <t>センシュ</t>
    </rPh>
    <rPh sb="13" eb="15">
      <t>コジン</t>
    </rPh>
    <rPh sb="15" eb="18">
      <t>モウシコミショ</t>
    </rPh>
    <phoneticPr fontId="1"/>
  </si>
  <si>
    <t>ショートトラック競技 選手参加申込書</t>
    <rPh sb="8" eb="10">
      <t>キョウギ</t>
    </rPh>
    <rPh sb="11" eb="13">
      <t>センシュ</t>
    </rPh>
    <rPh sb="13" eb="15">
      <t>サンカ</t>
    </rPh>
    <rPh sb="15" eb="18">
      <t>モウシコミショ</t>
    </rPh>
    <phoneticPr fontId="1"/>
  </si>
  <si>
    <t>番号</t>
    <rPh sb="0" eb="2">
      <t>バンゴウ</t>
    </rPh>
    <phoneticPr fontId="1"/>
  </si>
  <si>
    <t>ランキング</t>
    <phoneticPr fontId="1"/>
  </si>
  <si>
    <t>エントリー順</t>
    <rPh sb="5" eb="6">
      <t>ジュン</t>
    </rPh>
    <phoneticPr fontId="3"/>
  </si>
  <si>
    <t>所持級</t>
    <rPh sb="0" eb="3">
      <t>ショジキュウ</t>
    </rPh>
    <phoneticPr fontId="1"/>
  </si>
  <si>
    <t>所持級</t>
    <rPh sb="0" eb="2">
      <t>ショジ</t>
    </rPh>
    <rPh sb="2" eb="3">
      <t>キュウ</t>
    </rPh>
    <phoneticPr fontId="1"/>
  </si>
  <si>
    <t>氏名</t>
    <rPh sb="0" eb="2">
      <t>シメイ</t>
    </rPh>
    <phoneticPr fontId="1"/>
  </si>
  <si>
    <t>※大会事務局使用欄（種目別ランキング）</t>
    <rPh sb="1" eb="3">
      <t>タイカイ</t>
    </rPh>
    <rPh sb="3" eb="6">
      <t>ジムキョク</t>
    </rPh>
    <rPh sb="6" eb="9">
      <t>シヨウラン</t>
    </rPh>
    <rPh sb="10" eb="13">
      <t>シュモクベツ</t>
    </rPh>
    <phoneticPr fontId="1"/>
  </si>
  <si>
    <t>国民スポーツ大会冬季大会スケート競技会</t>
    <rPh sb="0" eb="2">
      <t>コクミン</t>
    </rPh>
    <rPh sb="6" eb="12">
      <t>タイカイトウキタイカイ</t>
    </rPh>
    <rPh sb="16" eb="18">
      <t>キョウギ</t>
    </rPh>
    <rPh sb="18" eb="19">
      <t>カイ</t>
    </rPh>
    <phoneticPr fontId="1"/>
  </si>
  <si>
    <t>国民スポーツ大会冬季大会 スケート競技会</t>
    <rPh sb="0" eb="2">
      <t>コクミン</t>
    </rPh>
    <rPh sb="6" eb="8">
      <t>タイカイ</t>
    </rPh>
    <rPh sb="8" eb="12">
      <t>トウキタイカイ</t>
    </rPh>
    <rPh sb="17" eb="20">
      <t>キョウギカイ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</si>
</sst>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"/>
    <numFmt numFmtId="177" formatCode="[$-F800]dddd\,\ mmmm\ dd\,\ yyyy"/>
  </numFmts>
  <fonts count="3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name val="Arial"/>
      <family val="2"/>
    </font>
    <font>
      <sz val="6"/>
      <name val="ＭＳ Ｐ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9"/>
      <color rgb="FF000000"/>
      <name val="游ゴシック"/>
      <family val="3"/>
      <charset val="128"/>
      <scheme val="minor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color rgb="FFFFFF00"/>
      <name val="ＭＳ Ｐゴシック"/>
      <family val="3"/>
      <charset val="128"/>
    </font>
    <font>
      <b/>
      <sz val="12"/>
      <name val="BIZ UDPゴシック"/>
      <family val="3"/>
      <charset val="128"/>
    </font>
    <font>
      <sz val="9"/>
      <name val="ＭＳ Ｐゴシック"/>
      <family val="3"/>
      <charset val="128"/>
    </font>
    <font>
      <b/>
      <sz val="10"/>
      <name val="BIZ UDPゴシック"/>
      <family val="3"/>
      <charset val="128"/>
    </font>
    <font>
      <b/>
      <sz val="14"/>
      <color rgb="FF333333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333333"/>
      <name val="BIZ UDPゴシック"/>
      <family val="3"/>
      <charset val="128"/>
    </font>
    <font>
      <sz val="9"/>
      <color indexed="81"/>
      <name val="MS P 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20"/>
      <name val="BIZ UDP明朝 Medium"/>
      <family val="1"/>
      <charset val="128"/>
    </font>
    <font>
      <b/>
      <sz val="10"/>
      <color theme="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14"/>
      <color theme="1"/>
      <name val="ＭＳ Ｐ明朝"/>
      <family val="1"/>
      <charset val="128"/>
    </font>
    <font>
      <b/>
      <sz val="14"/>
      <name val="ＭＳ Ｐゴシック"/>
      <family val="3"/>
      <charset val="128"/>
    </font>
    <font>
      <b/>
      <sz val="14"/>
      <name val="BIZ UDP明朝 Medium"/>
      <family val="1"/>
      <charset val="128"/>
    </font>
    <font>
      <sz val="9"/>
      <color rgb="FF8CA6A6"/>
      <name val="ＭＳ Ｐゴシック"/>
      <family val="3"/>
      <charset val="128"/>
    </font>
    <font>
      <sz val="10"/>
      <color rgb="FF8CA6A6"/>
      <name val="ＭＳ Ｐゴシック"/>
      <family val="3"/>
      <charset val="128"/>
    </font>
    <font>
      <b/>
      <sz val="12"/>
      <name val="BIZ UDP明朝 Medium"/>
      <family val="1"/>
      <charset val="128"/>
    </font>
    <font>
      <i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color theme="1"/>
      <name val="Meiryo UI"/>
      <family val="3"/>
      <charset val="128"/>
    </font>
    <font>
      <b/>
      <sz val="18"/>
      <color theme="1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ont="0" applyFill="0" applyBorder="0" applyAlignment="0" applyProtection="0">
      <alignment vertical="top"/>
    </xf>
  </cellStyleXfs>
  <cellXfs count="204">
    <xf numFmtId="0" fontId="0" fillId="0" borderId="0" xfId="0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6" fillId="0" borderId="0" xfId="1" applyNumberFormat="1" applyFont="1" applyFill="1" applyBorder="1" applyAlignment="1" applyProtection="1">
      <alignment vertical="center"/>
    </xf>
    <xf numFmtId="176" fontId="6" fillId="0" borderId="0" xfId="1" applyNumberFormat="1" applyFont="1" applyFill="1" applyBorder="1" applyAlignment="1" applyProtection="1">
      <alignment horizontal="center" vertical="center"/>
    </xf>
    <xf numFmtId="176" fontId="6" fillId="3" borderId="1" xfId="1" applyNumberFormat="1" applyFont="1" applyFill="1" applyBorder="1" applyAlignment="1" applyProtection="1">
      <alignment horizontal="center" vertical="center"/>
    </xf>
    <xf numFmtId="176" fontId="6" fillId="0" borderId="6" xfId="1" applyNumberFormat="1" applyFont="1" applyFill="1" applyBorder="1" applyAlignment="1" applyProtection="1">
      <alignment vertical="center"/>
    </xf>
    <xf numFmtId="176" fontId="7" fillId="0" borderId="0" xfId="1" applyNumberFormat="1" applyFont="1" applyFill="1" applyBorder="1" applyAlignment="1" applyProtection="1">
      <alignment horizontal="center" vertical="center"/>
    </xf>
    <xf numFmtId="176" fontId="7" fillId="0" borderId="0" xfId="1" applyNumberFormat="1" applyFont="1" applyFill="1" applyBorder="1" applyAlignment="1" applyProtection="1">
      <alignment vertical="center"/>
    </xf>
    <xf numFmtId="176" fontId="6" fillId="0" borderId="0" xfId="1" applyNumberFormat="1" applyFont="1" applyFill="1" applyBorder="1" applyAlignment="1" applyProtection="1">
      <alignment vertical="top"/>
    </xf>
    <xf numFmtId="0" fontId="4" fillId="7" borderId="3" xfId="0" applyFont="1" applyFill="1" applyBorder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76" fontId="8" fillId="0" borderId="0" xfId="1" applyNumberFormat="1" applyFont="1" applyFill="1" applyBorder="1" applyAlignment="1" applyProtection="1">
      <alignment vertical="center"/>
    </xf>
    <xf numFmtId="0" fontId="17" fillId="0" borderId="0" xfId="0" applyFont="1">
      <alignment vertical="center"/>
    </xf>
    <xf numFmtId="49" fontId="17" fillId="0" borderId="0" xfId="0" applyNumberFormat="1" applyFont="1" applyAlignment="1">
      <alignment horizontal="righ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0" fillId="8" borderId="16" xfId="0" applyFont="1" applyFill="1" applyBorder="1" applyAlignment="1">
      <alignment horizontal="center" vertical="center" shrinkToFit="1"/>
    </xf>
    <xf numFmtId="0" fontId="10" fillId="8" borderId="17" xfId="0" applyFont="1" applyFill="1" applyBorder="1" applyAlignment="1">
      <alignment horizontal="center" vertical="center" shrinkToFit="1"/>
    </xf>
    <xf numFmtId="0" fontId="10" fillId="8" borderId="4" xfId="0" applyFont="1" applyFill="1" applyBorder="1" applyAlignment="1">
      <alignment horizontal="center" vertical="center" shrinkToFit="1"/>
    </xf>
    <xf numFmtId="0" fontId="10" fillId="8" borderId="18" xfId="0" applyFont="1" applyFill="1" applyBorder="1" applyAlignment="1">
      <alignment horizontal="center" vertical="center" shrinkToFit="1"/>
    </xf>
    <xf numFmtId="0" fontId="10" fillId="8" borderId="8" xfId="0" applyFont="1" applyFill="1" applyBorder="1" applyAlignment="1">
      <alignment horizontal="center" vertical="center" shrinkToFit="1"/>
    </xf>
    <xf numFmtId="0" fontId="10" fillId="8" borderId="10" xfId="0" applyFont="1" applyFill="1" applyBorder="1" applyAlignment="1">
      <alignment horizontal="center" vertical="center" shrinkToFit="1"/>
    </xf>
    <xf numFmtId="0" fontId="10" fillId="8" borderId="11" xfId="0" applyFont="1" applyFill="1" applyBorder="1" applyAlignment="1">
      <alignment horizontal="center" vertical="center" shrinkToFit="1"/>
    </xf>
    <xf numFmtId="0" fontId="10" fillId="6" borderId="16" xfId="0" applyFont="1" applyFill="1" applyBorder="1" applyAlignment="1">
      <alignment horizontal="center" vertical="center" shrinkToFit="1"/>
    </xf>
    <xf numFmtId="0" fontId="10" fillId="6" borderId="17" xfId="0" applyFont="1" applyFill="1" applyBorder="1" applyAlignment="1">
      <alignment horizontal="center" vertical="center" shrinkToFit="1"/>
    </xf>
    <xf numFmtId="0" fontId="10" fillId="6" borderId="4" xfId="0" applyFont="1" applyFill="1" applyBorder="1" applyAlignment="1">
      <alignment horizontal="center" vertical="center" shrinkToFit="1"/>
    </xf>
    <xf numFmtId="0" fontId="10" fillId="6" borderId="18" xfId="0" applyFont="1" applyFill="1" applyBorder="1" applyAlignment="1">
      <alignment horizontal="center" vertical="center" shrinkToFit="1"/>
    </xf>
    <xf numFmtId="0" fontId="10" fillId="6" borderId="8" xfId="0" applyFont="1" applyFill="1" applyBorder="1" applyAlignment="1">
      <alignment horizontal="center" vertical="center" shrinkToFit="1"/>
    </xf>
    <xf numFmtId="0" fontId="10" fillId="6" borderId="10" xfId="0" applyFont="1" applyFill="1" applyBorder="1" applyAlignment="1">
      <alignment horizontal="center" vertical="center" shrinkToFit="1"/>
    </xf>
    <xf numFmtId="0" fontId="10" fillId="6" borderId="11" xfId="0" applyFont="1" applyFill="1" applyBorder="1" applyAlignment="1">
      <alignment horizontal="center" vertical="center" shrinkToFit="1"/>
    </xf>
    <xf numFmtId="0" fontId="21" fillId="0" borderId="5" xfId="0" applyFont="1" applyBorder="1" applyAlignment="1" applyProtection="1">
      <alignment horizontal="center" vertical="center" shrinkToFit="1"/>
      <protection locked="0"/>
    </xf>
    <xf numFmtId="0" fontId="21" fillId="0" borderId="2" xfId="0" applyFont="1" applyBorder="1" applyAlignment="1" applyProtection="1">
      <alignment horizontal="center" vertical="center" shrinkToFit="1"/>
      <protection locked="0"/>
    </xf>
    <xf numFmtId="14" fontId="21" fillId="0" borderId="2" xfId="0" applyNumberFormat="1" applyFont="1" applyBorder="1" applyAlignment="1" applyProtection="1">
      <alignment horizontal="center" vertical="center" shrinkToFit="1"/>
      <protection locked="0"/>
    </xf>
    <xf numFmtId="0" fontId="21" fillId="0" borderId="1" xfId="0" applyFont="1" applyBorder="1" applyAlignment="1" applyProtection="1">
      <alignment horizontal="center" vertical="center" shrinkToFit="1"/>
      <protection locked="0"/>
    </xf>
    <xf numFmtId="0" fontId="21" fillId="0" borderId="12" xfId="0" applyFont="1" applyBorder="1" applyAlignment="1" applyProtection="1">
      <alignment horizontal="center" vertical="center" shrinkToFit="1"/>
      <protection locked="0"/>
    </xf>
    <xf numFmtId="0" fontId="21" fillId="0" borderId="13" xfId="0" applyFont="1" applyBorder="1" applyAlignment="1" applyProtection="1">
      <alignment horizontal="center" vertical="center" shrinkToFit="1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 shrinkToFit="1"/>
      <protection locked="0"/>
    </xf>
    <xf numFmtId="0" fontId="21" fillId="0" borderId="15" xfId="0" applyFont="1" applyBorder="1" applyAlignment="1" applyProtection="1">
      <alignment horizontal="center" vertical="center" shrinkToFit="1"/>
      <protection locked="0"/>
    </xf>
    <xf numFmtId="0" fontId="21" fillId="0" borderId="19" xfId="0" applyFont="1" applyBorder="1" applyAlignment="1" applyProtection="1">
      <alignment horizontal="center" vertical="center" shrinkToFit="1"/>
      <protection locked="0"/>
    </xf>
    <xf numFmtId="0" fontId="21" fillId="0" borderId="20" xfId="0" applyFont="1" applyBorder="1" applyAlignment="1" applyProtection="1">
      <alignment horizontal="center" vertical="center" shrinkToFit="1"/>
      <protection locked="0"/>
    </xf>
    <xf numFmtId="0" fontId="21" fillId="0" borderId="21" xfId="0" applyFont="1" applyBorder="1" applyAlignment="1" applyProtection="1">
      <alignment horizontal="center" vertical="center" shrinkToFit="1"/>
      <protection locked="0"/>
    </xf>
    <xf numFmtId="0" fontId="10" fillId="4" borderId="5" xfId="0" applyFont="1" applyFill="1" applyBorder="1" applyAlignment="1">
      <alignment horizontal="center" vertical="center" shrinkToFit="1"/>
    </xf>
    <xf numFmtId="0" fontId="10" fillId="4" borderId="17" xfId="0" applyFont="1" applyFill="1" applyBorder="1" applyAlignment="1">
      <alignment horizontal="center" vertical="center" shrinkToFit="1"/>
    </xf>
    <xf numFmtId="0" fontId="10" fillId="4" borderId="4" xfId="0" applyFont="1" applyFill="1" applyBorder="1" applyAlignment="1">
      <alignment horizontal="center" vertical="center" shrinkToFit="1"/>
    </xf>
    <xf numFmtId="0" fontId="10" fillId="4" borderId="18" xfId="0" applyFont="1" applyFill="1" applyBorder="1" applyAlignment="1">
      <alignment horizontal="center" vertical="center" shrinkToFit="1"/>
    </xf>
    <xf numFmtId="0" fontId="10" fillId="4" borderId="8" xfId="0" applyFont="1" applyFill="1" applyBorder="1" applyAlignment="1">
      <alignment horizontal="center" vertical="center" shrinkToFit="1"/>
    </xf>
    <xf numFmtId="0" fontId="10" fillId="4" borderId="10" xfId="0" applyFont="1" applyFill="1" applyBorder="1" applyAlignment="1">
      <alignment horizontal="center" vertical="center" shrinkToFit="1"/>
    </xf>
    <xf numFmtId="0" fontId="10" fillId="4" borderId="11" xfId="0" applyFont="1" applyFill="1" applyBorder="1" applyAlignment="1">
      <alignment horizontal="center" vertical="center" shrinkToFit="1"/>
    </xf>
    <xf numFmtId="0" fontId="10" fillId="9" borderId="5" xfId="0" applyFont="1" applyFill="1" applyBorder="1" applyAlignment="1">
      <alignment horizontal="center" vertical="center" shrinkToFit="1"/>
    </xf>
    <xf numFmtId="0" fontId="10" fillId="9" borderId="17" xfId="0" applyFont="1" applyFill="1" applyBorder="1" applyAlignment="1">
      <alignment horizontal="center" vertical="center" shrinkToFit="1"/>
    </xf>
    <xf numFmtId="0" fontId="10" fillId="9" borderId="4" xfId="0" applyFont="1" applyFill="1" applyBorder="1" applyAlignment="1">
      <alignment horizontal="center" vertical="center" shrinkToFit="1"/>
    </xf>
    <xf numFmtId="0" fontId="10" fillId="9" borderId="18" xfId="0" applyFont="1" applyFill="1" applyBorder="1" applyAlignment="1">
      <alignment horizontal="center" vertical="center" shrinkToFit="1"/>
    </xf>
    <xf numFmtId="0" fontId="10" fillId="9" borderId="8" xfId="0" applyFont="1" applyFill="1" applyBorder="1" applyAlignment="1">
      <alignment horizontal="center" vertical="center" shrinkToFit="1"/>
    </xf>
    <xf numFmtId="0" fontId="10" fillId="9" borderId="10" xfId="0" applyFont="1" applyFill="1" applyBorder="1" applyAlignment="1">
      <alignment horizontal="center" vertical="center" shrinkToFit="1"/>
    </xf>
    <xf numFmtId="0" fontId="10" fillId="9" borderId="11" xfId="0" applyFont="1" applyFill="1" applyBorder="1" applyAlignment="1">
      <alignment horizontal="center" vertical="center" shrinkToFit="1"/>
    </xf>
    <xf numFmtId="0" fontId="21" fillId="0" borderId="22" xfId="0" applyFont="1" applyBorder="1" applyAlignment="1" applyProtection="1">
      <alignment horizontal="center" vertical="center" shrinkToFit="1"/>
      <protection locked="0"/>
    </xf>
    <xf numFmtId="176" fontId="24" fillId="0" borderId="0" xfId="1" applyNumberFormat="1" applyFont="1" applyFill="1" applyBorder="1" applyAlignment="1" applyProtection="1">
      <alignment horizontal="center" vertical="center"/>
    </xf>
    <xf numFmtId="176" fontId="6" fillId="0" borderId="23" xfId="1" applyNumberFormat="1" applyFont="1" applyFill="1" applyBorder="1" applyAlignment="1" applyProtection="1">
      <alignment vertical="center"/>
    </xf>
    <xf numFmtId="0" fontId="7" fillId="8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27" fillId="0" borderId="0" xfId="0" applyFont="1" applyAlignment="1">
      <alignment horizontal="center" vertical="top"/>
    </xf>
    <xf numFmtId="0" fontId="22" fillId="11" borderId="0" xfId="0" applyFont="1" applyFill="1" applyAlignment="1">
      <alignment horizontal="right" vertical="top"/>
    </xf>
    <xf numFmtId="0" fontId="28" fillId="0" borderId="0" xfId="0" applyFont="1">
      <alignment vertical="center"/>
    </xf>
    <xf numFmtId="176" fontId="10" fillId="0" borderId="0" xfId="1" applyNumberFormat="1" applyFont="1" applyFill="1" applyBorder="1" applyAlignment="1" applyProtection="1">
      <alignment horizontal="center" vertical="center"/>
    </xf>
    <xf numFmtId="176" fontId="13" fillId="0" borderId="0" xfId="1" applyNumberFormat="1" applyFont="1" applyFill="1" applyBorder="1" applyAlignment="1" applyProtection="1">
      <alignment horizontal="center" vertical="center"/>
    </xf>
    <xf numFmtId="0" fontId="30" fillId="10" borderId="3" xfId="0" applyFont="1" applyFill="1" applyBorder="1" applyAlignment="1" applyProtection="1">
      <alignment horizontal="center" vertical="center"/>
      <protection locked="0"/>
    </xf>
    <xf numFmtId="0" fontId="20" fillId="10" borderId="3" xfId="0" applyFont="1" applyFill="1" applyBorder="1" applyAlignment="1" applyProtection="1">
      <alignment horizontal="center" vertical="center"/>
      <protection locked="0"/>
    </xf>
    <xf numFmtId="176" fontId="10" fillId="0" borderId="0" xfId="1" applyNumberFormat="1" applyFont="1" applyFill="1" applyBorder="1" applyAlignment="1" applyProtection="1">
      <alignment vertical="center"/>
    </xf>
    <xf numFmtId="176" fontId="10" fillId="3" borderId="25" xfId="1" applyNumberFormat="1" applyFont="1" applyFill="1" applyBorder="1" applyAlignment="1" applyProtection="1">
      <alignment horizontal="center" vertical="center"/>
    </xf>
    <xf numFmtId="176" fontId="10" fillId="3" borderId="26" xfId="1" applyNumberFormat="1" applyFont="1" applyFill="1" applyBorder="1" applyAlignment="1" applyProtection="1">
      <alignment horizontal="center" vertical="center"/>
    </xf>
    <xf numFmtId="176" fontId="14" fillId="0" borderId="27" xfId="1" applyNumberFormat="1" applyFont="1" applyFill="1" applyBorder="1" applyAlignment="1" applyProtection="1">
      <alignment horizontal="center" vertical="center"/>
    </xf>
    <xf numFmtId="176" fontId="14" fillId="0" borderId="28" xfId="1" applyNumberFormat="1" applyFont="1" applyFill="1" applyBorder="1" applyAlignment="1" applyProtection="1">
      <alignment horizontal="center" vertical="center"/>
    </xf>
    <xf numFmtId="176" fontId="31" fillId="0" borderId="16" xfId="1" applyNumberFormat="1" applyFont="1" applyFill="1" applyBorder="1" applyAlignment="1" applyProtection="1">
      <alignment horizontal="center" vertical="center"/>
    </xf>
    <xf numFmtId="176" fontId="10" fillId="3" borderId="29" xfId="1" applyNumberFormat="1" applyFont="1" applyFill="1" applyBorder="1" applyAlignment="1" applyProtection="1">
      <alignment horizontal="center" vertical="center"/>
    </xf>
    <xf numFmtId="176" fontId="12" fillId="0" borderId="30" xfId="0" applyNumberFormat="1" applyFont="1" applyBorder="1" applyAlignment="1">
      <alignment horizontal="center" vertical="center"/>
    </xf>
    <xf numFmtId="176" fontId="13" fillId="0" borderId="17" xfId="1" applyNumberFormat="1" applyFont="1" applyFill="1" applyBorder="1" applyAlignment="1" applyProtection="1">
      <alignment horizontal="center" vertical="center"/>
    </xf>
    <xf numFmtId="176" fontId="13" fillId="0" borderId="30" xfId="1" applyNumberFormat="1" applyFont="1" applyFill="1" applyBorder="1" applyAlignment="1" applyProtection="1">
      <alignment horizontal="center" vertical="center"/>
    </xf>
    <xf numFmtId="176" fontId="15" fillId="0" borderId="27" xfId="0" applyNumberFormat="1" applyFont="1" applyBorder="1" applyAlignment="1">
      <alignment horizontal="center" vertical="center"/>
    </xf>
    <xf numFmtId="176" fontId="14" fillId="0" borderId="0" xfId="1" applyNumberFormat="1" applyFont="1" applyFill="1" applyBorder="1" applyAlignment="1" applyProtection="1">
      <alignment horizontal="center" vertical="center"/>
    </xf>
    <xf numFmtId="176" fontId="31" fillId="0" borderId="0" xfId="1" applyNumberFormat="1" applyFont="1" applyFill="1" applyBorder="1" applyAlignment="1" applyProtection="1">
      <alignment horizontal="center" vertical="center"/>
    </xf>
    <xf numFmtId="176" fontId="13" fillId="0" borderId="31" xfId="1" applyNumberFormat="1" applyFont="1" applyFill="1" applyBorder="1" applyAlignment="1" applyProtection="1">
      <alignment horizontal="center" vertical="center"/>
    </xf>
    <xf numFmtId="176" fontId="31" fillId="0" borderId="32" xfId="1" applyNumberFormat="1" applyFont="1" applyFill="1" applyBorder="1" applyAlignment="1" applyProtection="1">
      <alignment horizontal="center" vertical="center"/>
    </xf>
    <xf numFmtId="176" fontId="10" fillId="3" borderId="33" xfId="1" applyNumberFormat="1" applyFont="1" applyFill="1" applyBorder="1" applyAlignment="1" applyProtection="1">
      <alignment horizontal="center" vertical="center"/>
    </xf>
    <xf numFmtId="176" fontId="13" fillId="0" borderId="34" xfId="1" applyNumberFormat="1" applyFont="1" applyFill="1" applyBorder="1" applyAlignment="1" applyProtection="1">
      <alignment horizontal="center" vertical="center"/>
    </xf>
    <xf numFmtId="176" fontId="11" fillId="0" borderId="2" xfId="1" applyNumberFormat="1" applyFont="1" applyFill="1" applyBorder="1" applyAlignment="1" applyProtection="1">
      <alignment horizontal="center" vertical="center"/>
    </xf>
    <xf numFmtId="176" fontId="33" fillId="0" borderId="0" xfId="1" applyNumberFormat="1" applyFont="1" applyFill="1" applyBorder="1" applyAlignment="1" applyProtection="1">
      <alignment vertical="center"/>
    </xf>
    <xf numFmtId="176" fontId="32" fillId="0" borderId="0" xfId="1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  <xf numFmtId="176" fontId="9" fillId="0" borderId="2" xfId="1" applyNumberFormat="1" applyFont="1" applyFill="1" applyBorder="1" applyAlignment="1" applyProtection="1">
      <alignment horizontal="center" vertical="center"/>
    </xf>
    <xf numFmtId="176" fontId="6" fillId="3" borderId="5" xfId="1" applyNumberFormat="1" applyFont="1" applyFill="1" applyBorder="1" applyAlignment="1" applyProtection="1">
      <alignment horizontal="center" vertical="center"/>
    </xf>
    <xf numFmtId="176" fontId="23" fillId="3" borderId="5" xfId="1" applyNumberFormat="1" applyFont="1" applyFill="1" applyBorder="1" applyAlignment="1" applyProtection="1">
      <alignment horizontal="center" vertical="center"/>
    </xf>
    <xf numFmtId="176" fontId="6" fillId="3" borderId="37" xfId="1" applyNumberFormat="1" applyFont="1" applyFill="1" applyBorder="1" applyAlignment="1" applyProtection="1">
      <alignment horizontal="center" vertical="center"/>
    </xf>
    <xf numFmtId="176" fontId="6" fillId="3" borderId="38" xfId="1" applyNumberFormat="1" applyFont="1" applyFill="1" applyBorder="1" applyAlignment="1" applyProtection="1">
      <alignment horizontal="center" vertical="center"/>
    </xf>
    <xf numFmtId="176" fontId="6" fillId="3" borderId="41" xfId="1" applyNumberFormat="1" applyFont="1" applyFill="1" applyBorder="1" applyAlignment="1" applyProtection="1">
      <alignment horizontal="center" vertical="center"/>
    </xf>
    <xf numFmtId="176" fontId="11" fillId="0" borderId="19" xfId="1" applyNumberFormat="1" applyFont="1" applyFill="1" applyBorder="1" applyAlignment="1" applyProtection="1">
      <alignment horizontal="center" vertical="center"/>
    </xf>
    <xf numFmtId="176" fontId="6" fillId="3" borderId="36" xfId="1" applyNumberFormat="1" applyFont="1" applyFill="1" applyBorder="1" applyAlignment="1" applyProtection="1">
      <alignment horizontal="center" vertical="center"/>
    </xf>
    <xf numFmtId="176" fontId="9" fillId="0" borderId="19" xfId="1" applyNumberFormat="1" applyFont="1" applyFill="1" applyBorder="1" applyAlignment="1" applyProtection="1">
      <alignment horizontal="center" vertical="center"/>
    </xf>
    <xf numFmtId="176" fontId="9" fillId="0" borderId="9" xfId="1" applyNumberFormat="1" applyFont="1" applyFill="1" applyBorder="1" applyAlignment="1" applyProtection="1">
      <alignment horizontal="center" vertical="center"/>
    </xf>
    <xf numFmtId="176" fontId="6" fillId="3" borderId="48" xfId="1" applyNumberFormat="1" applyFont="1" applyFill="1" applyBorder="1" applyAlignment="1" applyProtection="1">
      <alignment horizontal="center" vertical="center"/>
    </xf>
    <xf numFmtId="176" fontId="23" fillId="3" borderId="1" xfId="1" applyNumberFormat="1" applyFont="1" applyFill="1" applyBorder="1" applyAlignment="1" applyProtection="1">
      <alignment horizontal="center" vertical="center"/>
    </xf>
    <xf numFmtId="176" fontId="6" fillId="3" borderId="1" xfId="1" applyNumberFormat="1" applyFont="1" applyFill="1" applyBorder="1" applyAlignment="1" applyProtection="1">
      <alignment horizontal="center" vertical="center" shrinkToFit="1"/>
    </xf>
    <xf numFmtId="176" fontId="6" fillId="3" borderId="22" xfId="1" applyNumberFormat="1" applyFont="1" applyFill="1" applyBorder="1" applyAlignment="1" applyProtection="1">
      <alignment horizontal="center" vertical="center"/>
    </xf>
    <xf numFmtId="176" fontId="6" fillId="3" borderId="5" xfId="1" applyNumberFormat="1" applyFont="1" applyFill="1" applyBorder="1" applyAlignment="1" applyProtection="1">
      <alignment horizontal="center" vertical="center" shrinkToFit="1"/>
    </xf>
    <xf numFmtId="176" fontId="6" fillId="3" borderId="49" xfId="1" applyNumberFormat="1" applyFont="1" applyFill="1" applyBorder="1" applyAlignment="1" applyProtection="1">
      <alignment horizontal="center" vertical="center"/>
    </xf>
    <xf numFmtId="176" fontId="6" fillId="3" borderId="50" xfId="1" applyNumberFormat="1" applyFont="1" applyFill="1" applyBorder="1" applyAlignment="1" applyProtection="1">
      <alignment horizontal="center" vertical="center"/>
    </xf>
    <xf numFmtId="176" fontId="6" fillId="3" borderId="51" xfId="1" applyNumberFormat="1" applyFont="1" applyFill="1" applyBorder="1" applyAlignment="1" applyProtection="1">
      <alignment horizontal="center" vertical="center"/>
    </xf>
    <xf numFmtId="176" fontId="6" fillId="3" borderId="52" xfId="1" applyNumberFormat="1" applyFont="1" applyFill="1" applyBorder="1" applyAlignment="1" applyProtection="1">
      <alignment horizontal="center" vertical="center"/>
    </xf>
    <xf numFmtId="0" fontId="18" fillId="11" borderId="24" xfId="0" applyFont="1" applyFill="1" applyBorder="1" applyAlignment="1">
      <alignment horizontal="center" vertical="center"/>
    </xf>
    <xf numFmtId="0" fontId="18" fillId="11" borderId="5" xfId="0" applyFont="1" applyFill="1" applyBorder="1" applyAlignment="1">
      <alignment horizontal="center" vertical="center" shrinkToFit="1"/>
    </xf>
    <xf numFmtId="0" fontId="18" fillId="11" borderId="2" xfId="0" applyFont="1" applyFill="1" applyBorder="1" applyAlignment="1">
      <alignment horizontal="center" vertical="center" shrinkToFit="1"/>
    </xf>
    <xf numFmtId="14" fontId="18" fillId="11" borderId="2" xfId="0" applyNumberFormat="1" applyFont="1" applyFill="1" applyBorder="1" applyAlignment="1">
      <alignment horizontal="center" vertical="center" shrinkToFit="1"/>
    </xf>
    <xf numFmtId="0" fontId="18" fillId="11" borderId="1" xfId="0" applyFont="1" applyFill="1" applyBorder="1" applyAlignment="1">
      <alignment horizontal="center" vertical="center" shrinkToFit="1"/>
    </xf>
    <xf numFmtId="0" fontId="18" fillId="11" borderId="12" xfId="0" applyFont="1" applyFill="1" applyBorder="1" applyAlignment="1">
      <alignment horizontal="center" vertical="center" shrinkToFit="1"/>
    </xf>
    <xf numFmtId="0" fontId="18" fillId="11" borderId="13" xfId="0" applyFont="1" applyFill="1" applyBorder="1" applyAlignment="1">
      <alignment horizontal="center" vertical="center" shrinkToFit="1"/>
    </xf>
    <xf numFmtId="0" fontId="18" fillId="11" borderId="2" xfId="0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right" vertical="top"/>
    </xf>
    <xf numFmtId="0" fontId="18" fillId="11" borderId="19" xfId="0" applyFont="1" applyFill="1" applyBorder="1" applyAlignment="1">
      <alignment horizontal="center" vertical="center" shrinkToFit="1"/>
    </xf>
    <xf numFmtId="14" fontId="18" fillId="11" borderId="20" xfId="0" applyNumberFormat="1" applyFont="1" applyFill="1" applyBorder="1" applyAlignment="1">
      <alignment horizontal="center" vertical="center" shrinkToFit="1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14" fontId="32" fillId="0" borderId="0" xfId="0" applyNumberFormat="1" applyFont="1" applyAlignment="1">
      <alignment horizontal="center" vertical="center"/>
    </xf>
    <xf numFmtId="0" fontId="32" fillId="0" borderId="0" xfId="0" applyFont="1">
      <alignment vertical="center"/>
    </xf>
    <xf numFmtId="14" fontId="32" fillId="0" borderId="0" xfId="0" applyNumberFormat="1" applyFont="1">
      <alignment vertical="center"/>
    </xf>
    <xf numFmtId="0" fontId="21" fillId="0" borderId="24" xfId="0" applyFont="1" applyBorder="1" applyAlignment="1">
      <alignment horizontal="center" vertical="center"/>
    </xf>
    <xf numFmtId="0" fontId="18" fillId="11" borderId="7" xfId="0" applyFont="1" applyFill="1" applyBorder="1" applyAlignment="1">
      <alignment horizontal="right" vertical="top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 shrinkToFit="1"/>
    </xf>
    <xf numFmtId="176" fontId="10" fillId="0" borderId="36" xfId="0" applyNumberFormat="1" applyFont="1" applyBorder="1" applyAlignment="1">
      <alignment horizontal="center" vertical="center" shrinkToFit="1"/>
    </xf>
    <xf numFmtId="176" fontId="36" fillId="0" borderId="53" xfId="0" applyNumberFormat="1" applyFont="1" applyBorder="1" applyAlignment="1" applyProtection="1">
      <alignment horizontal="center" vertical="center" shrinkToFit="1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2" xfId="0" applyFont="1" applyBorder="1">
      <alignment vertical="center"/>
    </xf>
    <xf numFmtId="0" fontId="10" fillId="0" borderId="3" xfId="0" applyFont="1" applyBorder="1">
      <alignment vertical="center"/>
    </xf>
    <xf numFmtId="176" fontId="10" fillId="0" borderId="1" xfId="0" applyNumberFormat="1" applyFont="1" applyBorder="1" applyAlignment="1">
      <alignment horizontal="center" vertical="center"/>
    </xf>
    <xf numFmtId="176" fontId="10" fillId="0" borderId="2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0" fontId="37" fillId="0" borderId="0" xfId="0" applyFont="1">
      <alignment vertical="center"/>
    </xf>
    <xf numFmtId="0" fontId="38" fillId="0" borderId="0" xfId="0" applyFont="1">
      <alignment vertical="center"/>
    </xf>
    <xf numFmtId="0" fontId="20" fillId="6" borderId="3" xfId="0" applyFont="1" applyFill="1" applyBorder="1" applyAlignment="1">
      <alignment horizontal="center" vertical="center"/>
    </xf>
    <xf numFmtId="0" fontId="20" fillId="6" borderId="7" xfId="0" applyFont="1" applyFill="1" applyBorder="1" applyAlignment="1">
      <alignment horizontal="center" vertical="center"/>
    </xf>
    <xf numFmtId="0" fontId="20" fillId="9" borderId="3" xfId="0" applyFont="1" applyFill="1" applyBorder="1" applyAlignment="1">
      <alignment horizontal="center" vertical="center"/>
    </xf>
    <xf numFmtId="0" fontId="20" fillId="9" borderId="7" xfId="0" applyFont="1" applyFill="1" applyBorder="1" applyAlignment="1">
      <alignment horizontal="center" vertical="center"/>
    </xf>
    <xf numFmtId="0" fontId="29" fillId="0" borderId="3" xfId="0" applyFont="1" applyBorder="1" applyAlignment="1" applyProtection="1">
      <alignment horizontal="center" vertical="center"/>
      <protection locked="0"/>
    </xf>
    <xf numFmtId="0" fontId="20" fillId="8" borderId="3" xfId="0" applyFont="1" applyFill="1" applyBorder="1" applyAlignment="1">
      <alignment horizontal="center" vertical="center"/>
    </xf>
    <xf numFmtId="0" fontId="20" fillId="8" borderId="7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10" fillId="10" borderId="7" xfId="0" applyFont="1" applyFill="1" applyBorder="1" applyAlignment="1">
      <alignment horizontal="center" vertical="center" wrapText="1"/>
    </xf>
    <xf numFmtId="0" fontId="10" fillId="10" borderId="8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 wrapText="1"/>
    </xf>
    <xf numFmtId="0" fontId="18" fillId="10" borderId="8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center" vertical="center"/>
    </xf>
    <xf numFmtId="0" fontId="26" fillId="5" borderId="2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3" xfId="0" applyFont="1" applyBorder="1" applyAlignment="1">
      <alignment vertical="center" shrinkToFit="1"/>
    </xf>
    <xf numFmtId="0" fontId="10" fillId="0" borderId="7" xfId="0" applyFont="1" applyBorder="1" applyAlignment="1">
      <alignment vertical="center" shrinkToFit="1"/>
    </xf>
    <xf numFmtId="176" fontId="6" fillId="3" borderId="46" xfId="1" applyNumberFormat="1" applyFont="1" applyFill="1" applyBorder="1" applyAlignment="1" applyProtection="1">
      <alignment horizontal="center" vertical="center"/>
    </xf>
    <xf numFmtId="176" fontId="6" fillId="3" borderId="37" xfId="1" applyNumberFormat="1" applyFont="1" applyFill="1" applyBorder="1" applyAlignment="1" applyProtection="1">
      <alignment horizontal="center" vertical="center"/>
    </xf>
    <xf numFmtId="176" fontId="6" fillId="3" borderId="47" xfId="1" applyNumberFormat="1" applyFont="1" applyFill="1" applyBorder="1" applyAlignment="1" applyProtection="1">
      <alignment horizontal="center" vertical="center"/>
    </xf>
    <xf numFmtId="176" fontId="25" fillId="0" borderId="43" xfId="1" applyNumberFormat="1" applyFont="1" applyFill="1" applyBorder="1" applyAlignment="1" applyProtection="1">
      <alignment horizontal="center" vertical="center"/>
    </xf>
    <xf numFmtId="176" fontId="25" fillId="0" borderId="44" xfId="1" applyNumberFormat="1" applyFont="1" applyFill="1" applyBorder="1" applyAlignment="1" applyProtection="1">
      <alignment horizontal="center" vertical="center"/>
    </xf>
    <xf numFmtId="176" fontId="25" fillId="0" borderId="45" xfId="1" applyNumberFormat="1" applyFont="1" applyFill="1" applyBorder="1" applyAlignment="1" applyProtection="1">
      <alignment horizontal="center" vertical="center"/>
    </xf>
    <xf numFmtId="176" fontId="7" fillId="0" borderId="0" xfId="1" applyNumberFormat="1" applyFont="1" applyFill="1" applyBorder="1" applyAlignment="1" applyProtection="1">
      <alignment horizontal="center" vertical="center"/>
    </xf>
    <xf numFmtId="176" fontId="34" fillId="0" borderId="2" xfId="1" applyNumberFormat="1" applyFont="1" applyFill="1" applyBorder="1" applyAlignment="1" applyProtection="1">
      <alignment horizontal="center" vertical="center"/>
    </xf>
    <xf numFmtId="176" fontId="34" fillId="0" borderId="3" xfId="1" applyNumberFormat="1" applyFont="1" applyFill="1" applyBorder="1" applyAlignment="1" applyProtection="1">
      <alignment horizontal="center" vertical="center"/>
    </xf>
    <xf numFmtId="176" fontId="11" fillId="0" borderId="28" xfId="1" applyNumberFormat="1" applyFont="1" applyFill="1" applyBorder="1" applyAlignment="1" applyProtection="1">
      <alignment horizontal="center" vertical="center"/>
    </xf>
    <xf numFmtId="176" fontId="11" fillId="0" borderId="40" xfId="1" applyNumberFormat="1" applyFont="1" applyFill="1" applyBorder="1" applyAlignment="1" applyProtection="1">
      <alignment horizontal="center" vertical="center"/>
    </xf>
    <xf numFmtId="176" fontId="11" fillId="0" borderId="39" xfId="1" applyNumberFormat="1" applyFont="1" applyFill="1" applyBorder="1" applyAlignment="1" applyProtection="1">
      <alignment horizontal="center" vertical="center"/>
    </xf>
    <xf numFmtId="176" fontId="13" fillId="0" borderId="35" xfId="1" applyNumberFormat="1" applyFont="1" applyFill="1" applyBorder="1" applyAlignment="1" applyProtection="1">
      <alignment horizontal="center" vertical="center"/>
    </xf>
    <xf numFmtId="176" fontId="13" fillId="0" borderId="23" xfId="1" applyNumberFormat="1" applyFont="1" applyFill="1" applyBorder="1" applyAlignment="1" applyProtection="1">
      <alignment horizontal="center" vertical="center"/>
    </xf>
    <xf numFmtId="176" fontId="13" fillId="0" borderId="4" xfId="1" applyNumberFormat="1" applyFont="1" applyFill="1" applyBorder="1" applyAlignment="1" applyProtection="1">
      <alignment horizontal="center" vertical="center"/>
    </xf>
    <xf numFmtId="176" fontId="13" fillId="0" borderId="17" xfId="1" applyNumberFormat="1" applyFont="1" applyFill="1" applyBorder="1" applyAlignment="1" applyProtection="1">
      <alignment horizontal="center" vertical="center"/>
    </xf>
    <xf numFmtId="176" fontId="13" fillId="0" borderId="8" xfId="1" applyNumberFormat="1" applyFont="1" applyFill="1" applyBorder="1" applyAlignment="1" applyProtection="1">
      <alignment horizontal="center" vertical="center"/>
    </xf>
    <xf numFmtId="176" fontId="34" fillId="0" borderId="19" xfId="1" applyNumberFormat="1" applyFont="1" applyFill="1" applyBorder="1" applyAlignment="1" applyProtection="1">
      <alignment horizontal="center" vertical="center"/>
    </xf>
    <xf numFmtId="177" fontId="11" fillId="0" borderId="36" xfId="1" applyNumberFormat="1" applyFont="1" applyFill="1" applyBorder="1" applyAlignment="1" applyProtection="1">
      <alignment horizontal="center" vertical="center"/>
    </xf>
    <xf numFmtId="177" fontId="11" fillId="0" borderId="2" xfId="1" applyNumberFormat="1" applyFont="1" applyFill="1" applyBorder="1" applyAlignment="1" applyProtection="1">
      <alignment horizontal="center" vertical="center"/>
    </xf>
    <xf numFmtId="176" fontId="9" fillId="0" borderId="19" xfId="1" applyNumberFormat="1" applyFont="1" applyFill="1" applyBorder="1" applyAlignment="1" applyProtection="1">
      <alignment horizontal="center" vertical="center"/>
    </xf>
    <xf numFmtId="176" fontId="9" fillId="0" borderId="3" xfId="1" applyNumberFormat="1" applyFont="1" applyFill="1" applyBorder="1" applyAlignment="1" applyProtection="1">
      <alignment horizontal="center" vertical="center"/>
    </xf>
    <xf numFmtId="176" fontId="9" fillId="0" borderId="2" xfId="1" applyNumberFormat="1" applyFont="1" applyFill="1" applyBorder="1" applyAlignment="1" applyProtection="1">
      <alignment horizontal="center" vertical="center"/>
    </xf>
    <xf numFmtId="177" fontId="11" fillId="0" borderId="42" xfId="1" applyNumberFormat="1" applyFont="1" applyFill="1" applyBorder="1" applyAlignment="1" applyProtection="1">
      <alignment horizontal="center" vertical="center"/>
    </xf>
    <xf numFmtId="176" fontId="35" fillId="3" borderId="46" xfId="1" applyNumberFormat="1" applyFont="1" applyFill="1" applyBorder="1" applyAlignment="1" applyProtection="1">
      <alignment horizontal="center" vertical="center"/>
    </xf>
    <xf numFmtId="176" fontId="35" fillId="3" borderId="37" xfId="1" applyNumberFormat="1" applyFont="1" applyFill="1" applyBorder="1" applyAlignment="1" applyProtection="1">
      <alignment horizontal="center" vertical="center"/>
    </xf>
    <xf numFmtId="176" fontId="35" fillId="3" borderId="47" xfId="1" applyNumberFormat="1" applyFont="1" applyFill="1" applyBorder="1" applyAlignment="1" applyProtection="1">
      <alignment horizontal="center" vertical="center"/>
    </xf>
    <xf numFmtId="176" fontId="25" fillId="12" borderId="43" xfId="1" applyNumberFormat="1" applyFont="1" applyFill="1" applyBorder="1" applyAlignment="1" applyProtection="1">
      <alignment horizontal="center" vertical="center"/>
    </xf>
    <xf numFmtId="176" fontId="25" fillId="12" borderId="44" xfId="1" applyNumberFormat="1" applyFont="1" applyFill="1" applyBorder="1" applyAlignment="1" applyProtection="1">
      <alignment horizontal="center" vertical="center"/>
    </xf>
    <xf numFmtId="176" fontId="25" fillId="12" borderId="45" xfId="1" applyNumberFormat="1" applyFont="1" applyFill="1" applyBorder="1" applyAlignment="1" applyProtection="1">
      <alignment horizontal="center" vertical="center"/>
    </xf>
    <xf numFmtId="176" fontId="34" fillId="12" borderId="19" xfId="1" applyNumberFormat="1" applyFont="1" applyFill="1" applyBorder="1" applyAlignment="1" applyProtection="1">
      <alignment horizontal="center" vertical="center"/>
    </xf>
    <xf numFmtId="176" fontId="34" fillId="12" borderId="3" xfId="1" applyNumberFormat="1" applyFont="1" applyFill="1" applyBorder="1" applyAlignment="1" applyProtection="1">
      <alignment horizontal="center" vertical="center"/>
    </xf>
    <xf numFmtId="176" fontId="6" fillId="3" borderId="1" xfId="1" applyNumberFormat="1" applyFont="1" applyFill="1" applyBorder="1" applyAlignment="1" applyProtection="1">
      <alignment horizontal="center" vertical="center"/>
    </xf>
    <xf numFmtId="176" fontId="6" fillId="3" borderId="2" xfId="1" applyNumberFormat="1" applyFont="1" applyFill="1" applyBorder="1" applyAlignment="1" applyProtection="1">
      <alignment horizontal="center" vertical="center"/>
    </xf>
    <xf numFmtId="176" fontId="13" fillId="0" borderId="1" xfId="1" applyNumberFormat="1" applyFont="1" applyFill="1" applyBorder="1" applyAlignment="1" applyProtection="1">
      <alignment horizontal="center" vertical="center"/>
    </xf>
    <xf numFmtId="176" fontId="13" fillId="0" borderId="2" xfId="1" applyNumberFormat="1" applyFont="1" applyFill="1" applyBorder="1" applyAlignment="1" applyProtection="1">
      <alignment horizontal="center" vertical="center"/>
    </xf>
    <xf numFmtId="176" fontId="13" fillId="0" borderId="3" xfId="1" applyNumberFormat="1" applyFont="1" applyFill="1" applyBorder="1" applyAlignment="1" applyProtection="1">
      <alignment horizontal="center" vertical="center"/>
    </xf>
  </cellXfs>
  <cellStyles count="2">
    <cellStyle name="標準" xfId="0" builtinId="0"/>
    <cellStyle name="標準 2" xfId="1" xr:uid="{45B07303-5A53-4A3F-89F9-82F5E925C0B6}"/>
  </cellStyles>
  <dxfs count="1">
    <dxf>
      <font>
        <strike val="0"/>
      </font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FFCC"/>
      <color rgb="FF8CA6A6"/>
      <color rgb="FF969696"/>
      <color rgb="FFC0C0C0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104322</xdr:colOff>
      <xdr:row>0</xdr:row>
      <xdr:rowOff>72118</xdr:rowOff>
    </xdr:from>
    <xdr:ext cx="4915353" cy="3658507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BA11F00-B2A4-435A-930D-C0E8BE43FB64}"/>
            </a:ext>
          </a:extLst>
        </xdr:cNvPr>
        <xdr:cNvSpPr txBox="1"/>
      </xdr:nvSpPr>
      <xdr:spPr>
        <a:xfrm>
          <a:off x="9581697" y="72118"/>
          <a:ext cx="4915353" cy="3658507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■各都道府県のエントリーは、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前年度の国民スポーツ大会で各種別の総合順位が</a:t>
          </a:r>
          <a:endParaRPr kumimoji="1" lang="en-US" altLang="ja-JP" sz="1050" b="1" u="sng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  <a:r>
            <a:rPr kumimoji="1" lang="en-US" altLang="ja-JP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位から</a:t>
          </a:r>
          <a:r>
            <a:rPr kumimoji="1" lang="en-US" altLang="ja-JP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16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位までの都道府県は、成年種別最大</a:t>
          </a:r>
          <a:r>
            <a:rPr kumimoji="1" lang="en-US" altLang="ja-JP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5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名、少年種別最大</a:t>
          </a:r>
          <a:r>
            <a:rPr kumimoji="1" lang="en-US" altLang="ja-JP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まで、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  <a:r>
            <a:rPr kumimoji="1" lang="en-US" altLang="ja-JP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17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位以下の都道府県は各種別最大</a:t>
          </a:r>
          <a:r>
            <a:rPr kumimoji="1" lang="en-US" altLang="ja-JP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。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但し、開催県が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17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位以下の場合は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16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位に繰り上げる。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■エントリーは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種目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名以内、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種目（リレーは除く）以内。最大枠の中で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各種目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名の補欠をエントリー可。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■リレーのエントリーは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チーム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5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名以内とし、競技は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4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名で行う。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・「種別」、「種目」、「エントリー順」、「バッジテスト級」はプルダウンより選択してください。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・種目ごとエントリー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名の場合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…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エントリー順は「単独」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・種目ごとエントリー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名の場合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…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エントリー順は「１」または「２」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・リレーに出場する選手（最大</a:t>
          </a:r>
          <a:r>
            <a:rPr kumimoji="1" lang="en-US" altLang="ja-JP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5</a:t>
          </a:r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名）は「リレー出場」の欄に「○」を入れてください。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・リレーのみに出場の場合は、種目は「リレーのみ」とし、エントリー順の入力は不要です。</a:t>
          </a:r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endParaRPr kumimoji="1" lang="en-US" altLang="ja-JP" sz="105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en-US" altLang="ja-JP" sz="105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05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こちらのデータが個票に自動反映されますので、入力間違いや入力漏れの無いよう</a:t>
          </a:r>
          <a:endParaRPr kumimoji="1" lang="en-US" altLang="ja-JP" sz="105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ご注意ください。</a:t>
          </a:r>
          <a:endParaRPr kumimoji="1" lang="en-US" altLang="ja-JP" sz="105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29429-9A21-4679-B647-2BAA045E30F6}">
  <sheetPr codeName="Sheet1">
    <tabColor rgb="FFFF0000"/>
    <pageSetUpPr fitToPage="1"/>
  </sheetPr>
  <dimension ref="A1:AD34"/>
  <sheetViews>
    <sheetView showGridLines="0" tabSelected="1" view="pageBreakPreview" zoomScaleNormal="100" zoomScaleSheetLayoutView="100" workbookViewId="0">
      <selection activeCell="D4" sqref="D4:E4"/>
    </sheetView>
  </sheetViews>
  <sheetFormatPr defaultRowHeight="18.75" customHeight="1"/>
  <cols>
    <col min="1" max="1" width="2.5" style="65" customWidth="1"/>
    <col min="2" max="2" width="7.625" style="16" customWidth="1"/>
    <col min="3" max="6" width="10.625" style="16" customWidth="1"/>
    <col min="7" max="7" width="12.625" style="16" customWidth="1"/>
    <col min="8" max="9" width="10.625" style="16" customWidth="1"/>
    <col min="10" max="10" width="8.625" style="16" customWidth="1"/>
    <col min="11" max="11" width="10.625" style="16" customWidth="1"/>
    <col min="12" max="12" width="8.625" style="16" customWidth="1"/>
    <col min="13" max="13" width="8.125" style="16" customWidth="1"/>
    <col min="14" max="14" width="1.875" style="16" customWidth="1"/>
    <col min="15" max="15" width="1.625" style="16" customWidth="1"/>
    <col min="16" max="22" width="9" style="16"/>
    <col min="23" max="23" width="3.625" style="16" customWidth="1"/>
    <col min="24" max="30" width="5.625" style="138" customWidth="1"/>
    <col min="31" max="16384" width="9" style="16"/>
  </cols>
  <sheetData>
    <row r="1" spans="1:30" s="14" customFormat="1" ht="24" customHeight="1">
      <c r="A1" s="65"/>
      <c r="B1" s="146" t="s">
        <v>122</v>
      </c>
      <c r="H1"/>
      <c r="M1" s="15"/>
      <c r="X1" s="137"/>
      <c r="Y1" s="137"/>
      <c r="Z1" s="137"/>
      <c r="AA1" s="137"/>
      <c r="AB1" s="137"/>
      <c r="AC1" s="137"/>
      <c r="AD1" s="137"/>
    </row>
    <row r="2" spans="1:30" s="14" customFormat="1" ht="24" customHeight="1">
      <c r="A2" s="65"/>
      <c r="B2" s="147" t="s">
        <v>114</v>
      </c>
      <c r="X2" s="137"/>
      <c r="Y2" s="137"/>
      <c r="Z2" s="137"/>
      <c r="AA2" s="137"/>
      <c r="AB2" s="137"/>
      <c r="AC2" s="137"/>
      <c r="AD2" s="137"/>
    </row>
    <row r="3" spans="1:30" ht="16.5" customHeight="1"/>
    <row r="4" spans="1:30" ht="28.5" customHeight="1">
      <c r="B4" s="161" t="s">
        <v>0</v>
      </c>
      <c r="C4" s="162"/>
      <c r="D4" s="152"/>
      <c r="E4" s="152"/>
      <c r="M4" s="17"/>
    </row>
    <row r="6" spans="1:30" ht="27" customHeight="1" thickBot="1">
      <c r="B6" s="157" t="s">
        <v>107</v>
      </c>
      <c r="C6" s="61" t="s">
        <v>1</v>
      </c>
      <c r="D6" s="153" t="s">
        <v>61</v>
      </c>
      <c r="E6" s="153"/>
      <c r="F6" s="153"/>
      <c r="G6" s="153"/>
      <c r="H6" s="153"/>
      <c r="I6" s="154"/>
      <c r="J6" s="154"/>
      <c r="K6" s="154"/>
      <c r="L6" s="154"/>
      <c r="M6" s="153"/>
      <c r="AA6" s="139"/>
      <c r="AB6" s="139"/>
      <c r="AC6" s="139"/>
    </row>
    <row r="7" spans="1:30" ht="18.75" customHeight="1">
      <c r="A7" s="68" t="s">
        <v>111</v>
      </c>
      <c r="B7" s="158"/>
      <c r="C7" s="18" t="s">
        <v>13</v>
      </c>
      <c r="D7" s="19" t="s">
        <v>14</v>
      </c>
      <c r="E7" s="20" t="s">
        <v>80</v>
      </c>
      <c r="F7" s="21" t="s">
        <v>81</v>
      </c>
      <c r="G7" s="22" t="s">
        <v>83</v>
      </c>
      <c r="H7" s="20" t="s">
        <v>12</v>
      </c>
      <c r="I7" s="23" t="s">
        <v>103</v>
      </c>
      <c r="J7" s="24" t="s">
        <v>11</v>
      </c>
      <c r="K7" s="23" t="s">
        <v>104</v>
      </c>
      <c r="L7" s="24" t="s">
        <v>11</v>
      </c>
      <c r="M7" s="19" t="s">
        <v>84</v>
      </c>
      <c r="X7" s="16" t="s">
        <v>121</v>
      </c>
    </row>
    <row r="8" spans="1:30" ht="18.75" customHeight="1" thickBot="1">
      <c r="A8" s="67"/>
      <c r="B8" s="130"/>
      <c r="C8" s="114" t="s">
        <v>76</v>
      </c>
      <c r="D8" s="115" t="s">
        <v>77</v>
      </c>
      <c r="E8" s="114" t="s">
        <v>78</v>
      </c>
      <c r="F8" s="115" t="s">
        <v>79</v>
      </c>
      <c r="G8" s="116">
        <v>36526</v>
      </c>
      <c r="H8" s="117" t="s">
        <v>70</v>
      </c>
      <c r="I8" s="118" t="s">
        <v>72</v>
      </c>
      <c r="J8" s="119" t="s">
        <v>65</v>
      </c>
      <c r="K8" s="118" t="s">
        <v>74</v>
      </c>
      <c r="L8" s="119" t="s">
        <v>66</v>
      </c>
      <c r="M8" s="120" t="s">
        <v>98</v>
      </c>
      <c r="X8" s="140" t="s">
        <v>120</v>
      </c>
      <c r="Y8" s="141"/>
      <c r="Z8" s="142" t="s">
        <v>119</v>
      </c>
      <c r="AA8" s="165" t="s">
        <v>103</v>
      </c>
      <c r="AB8" s="166"/>
      <c r="AC8" s="165" t="s">
        <v>104</v>
      </c>
      <c r="AD8" s="166"/>
    </row>
    <row r="9" spans="1:30" ht="36" customHeight="1" thickBot="1">
      <c r="A9" s="66">
        <v>1</v>
      </c>
      <c r="B9" s="71"/>
      <c r="C9" s="58"/>
      <c r="D9" s="33"/>
      <c r="E9" s="32"/>
      <c r="F9" s="33"/>
      <c r="G9" s="34"/>
      <c r="H9" s="35"/>
      <c r="I9" s="36"/>
      <c r="J9" s="37"/>
      <c r="K9" s="36"/>
      <c r="L9" s="37"/>
      <c r="M9" s="38"/>
      <c r="X9" s="143">
        <f>C9</f>
        <v>0</v>
      </c>
      <c r="Y9" s="144">
        <f>D9</f>
        <v>0</v>
      </c>
      <c r="Z9" s="145">
        <f>H9</f>
        <v>0</v>
      </c>
      <c r="AA9" s="134">
        <f>I9</f>
        <v>0</v>
      </c>
      <c r="AB9" s="136"/>
      <c r="AC9" s="135">
        <f>K9</f>
        <v>0</v>
      </c>
      <c r="AD9" s="136"/>
    </row>
    <row r="10" spans="1:30" ht="36" customHeight="1" thickBot="1">
      <c r="A10" s="66">
        <v>2</v>
      </c>
      <c r="B10" s="71"/>
      <c r="C10" s="58"/>
      <c r="D10" s="33"/>
      <c r="E10" s="32"/>
      <c r="F10" s="33"/>
      <c r="G10" s="34"/>
      <c r="H10" s="35"/>
      <c r="I10" s="36"/>
      <c r="J10" s="37"/>
      <c r="K10" s="36"/>
      <c r="L10" s="37"/>
      <c r="M10" s="38"/>
      <c r="X10" s="143">
        <f t="shared" ref="X10:X13" si="0">C10</f>
        <v>0</v>
      </c>
      <c r="Y10" s="144">
        <f t="shared" ref="Y10:Y13" si="1">D10</f>
        <v>0</v>
      </c>
      <c r="Z10" s="145">
        <f t="shared" ref="Z10:Z13" si="2">H10</f>
        <v>0</v>
      </c>
      <c r="AA10" s="134">
        <f t="shared" ref="AA10:AA13" si="3">I10</f>
        <v>0</v>
      </c>
      <c r="AB10" s="136"/>
      <c r="AC10" s="135">
        <f t="shared" ref="AC10:AC13" si="4">K10</f>
        <v>0</v>
      </c>
      <c r="AD10" s="136"/>
    </row>
    <row r="11" spans="1:30" ht="36" customHeight="1" thickBot="1">
      <c r="A11" s="66">
        <v>3</v>
      </c>
      <c r="B11" s="71"/>
      <c r="C11" s="58"/>
      <c r="D11" s="33"/>
      <c r="E11" s="32"/>
      <c r="F11" s="33"/>
      <c r="G11" s="34"/>
      <c r="H11" s="35"/>
      <c r="I11" s="36"/>
      <c r="J11" s="37"/>
      <c r="K11" s="36"/>
      <c r="L11" s="37"/>
      <c r="M11" s="38"/>
      <c r="X11" s="143">
        <f t="shared" si="0"/>
        <v>0</v>
      </c>
      <c r="Y11" s="144">
        <f t="shared" si="1"/>
        <v>0</v>
      </c>
      <c r="Z11" s="145">
        <f t="shared" si="2"/>
        <v>0</v>
      </c>
      <c r="AA11" s="134">
        <f t="shared" si="3"/>
        <v>0</v>
      </c>
      <c r="AB11" s="136"/>
      <c r="AC11" s="135">
        <f t="shared" si="4"/>
        <v>0</v>
      </c>
      <c r="AD11" s="136"/>
    </row>
    <row r="12" spans="1:30" ht="36" customHeight="1" thickBot="1">
      <c r="A12" s="66">
        <v>4</v>
      </c>
      <c r="B12" s="71"/>
      <c r="C12" s="58"/>
      <c r="D12" s="33"/>
      <c r="E12" s="32"/>
      <c r="F12" s="33"/>
      <c r="G12" s="34"/>
      <c r="H12" s="35"/>
      <c r="I12" s="36"/>
      <c r="J12" s="37"/>
      <c r="K12" s="36"/>
      <c r="L12" s="37"/>
      <c r="M12" s="38"/>
      <c r="X12" s="143">
        <f t="shared" si="0"/>
        <v>0</v>
      </c>
      <c r="Y12" s="144">
        <f t="shared" si="1"/>
        <v>0</v>
      </c>
      <c r="Z12" s="145">
        <f t="shared" si="2"/>
        <v>0</v>
      </c>
      <c r="AA12" s="134">
        <f t="shared" si="3"/>
        <v>0</v>
      </c>
      <c r="AB12" s="136"/>
      <c r="AC12" s="135">
        <f t="shared" si="4"/>
        <v>0</v>
      </c>
      <c r="AD12" s="136"/>
    </row>
    <row r="13" spans="1:30" ht="36" customHeight="1" thickBot="1">
      <c r="A13" s="66">
        <v>5</v>
      </c>
      <c r="B13" s="71"/>
      <c r="C13" s="58"/>
      <c r="D13" s="33"/>
      <c r="E13" s="32"/>
      <c r="F13" s="33"/>
      <c r="G13" s="34"/>
      <c r="H13" s="35"/>
      <c r="I13" s="39"/>
      <c r="J13" s="40"/>
      <c r="K13" s="39"/>
      <c r="L13" s="40"/>
      <c r="M13" s="38"/>
      <c r="X13" s="143">
        <f t="shared" si="0"/>
        <v>0</v>
      </c>
      <c r="Y13" s="144">
        <f t="shared" si="1"/>
        <v>0</v>
      </c>
      <c r="Z13" s="145">
        <f t="shared" si="2"/>
        <v>0</v>
      </c>
      <c r="AA13" s="134">
        <f t="shared" si="3"/>
        <v>0</v>
      </c>
      <c r="AB13" s="136"/>
      <c r="AC13" s="135">
        <f t="shared" si="4"/>
        <v>0</v>
      </c>
      <c r="AD13" s="136"/>
    </row>
    <row r="14" spans="1:30" ht="19.5" customHeight="1"/>
    <row r="15" spans="1:30" ht="27" customHeight="1" thickBot="1">
      <c r="B15" s="159" t="s">
        <v>108</v>
      </c>
      <c r="C15" s="62" t="s">
        <v>1</v>
      </c>
      <c r="D15" s="155" t="s">
        <v>85</v>
      </c>
      <c r="E15" s="155"/>
      <c r="F15" s="155"/>
      <c r="G15" s="155"/>
      <c r="H15" s="155"/>
      <c r="I15" s="156"/>
      <c r="J15" s="156"/>
      <c r="K15" s="156"/>
      <c r="L15" s="156"/>
      <c r="M15" s="155"/>
      <c r="AA15" s="139"/>
      <c r="AB15" s="139"/>
      <c r="AC15" s="139"/>
    </row>
    <row r="16" spans="1:30" ht="18.75" customHeight="1">
      <c r="A16" s="68" t="s">
        <v>111</v>
      </c>
      <c r="B16" s="160"/>
      <c r="C16" s="44" t="s">
        <v>13</v>
      </c>
      <c r="D16" s="45" t="s">
        <v>14</v>
      </c>
      <c r="E16" s="46" t="s">
        <v>80</v>
      </c>
      <c r="F16" s="47" t="s">
        <v>81</v>
      </c>
      <c r="G16" s="48" t="s">
        <v>83</v>
      </c>
      <c r="H16" s="46" t="s">
        <v>12</v>
      </c>
      <c r="I16" s="49" t="s">
        <v>103</v>
      </c>
      <c r="J16" s="50" t="s">
        <v>11</v>
      </c>
      <c r="K16" s="49" t="s">
        <v>104</v>
      </c>
      <c r="L16" s="50" t="s">
        <v>11</v>
      </c>
      <c r="M16" s="45" t="s">
        <v>84</v>
      </c>
      <c r="X16" s="16"/>
    </row>
    <row r="17" spans="1:30" ht="18.75" customHeight="1" thickBot="1">
      <c r="A17" s="67"/>
      <c r="B17" s="121"/>
      <c r="C17" s="114" t="s">
        <v>76</v>
      </c>
      <c r="D17" s="115" t="s">
        <v>77</v>
      </c>
      <c r="E17" s="114" t="s">
        <v>78</v>
      </c>
      <c r="F17" s="122" t="s">
        <v>79</v>
      </c>
      <c r="G17" s="116">
        <v>36526</v>
      </c>
      <c r="H17" s="117" t="s">
        <v>70</v>
      </c>
      <c r="I17" s="118" t="s">
        <v>72</v>
      </c>
      <c r="J17" s="119" t="s">
        <v>65</v>
      </c>
      <c r="K17" s="118" t="s">
        <v>74</v>
      </c>
      <c r="L17" s="123" t="s">
        <v>66</v>
      </c>
      <c r="M17" s="120" t="s">
        <v>98</v>
      </c>
      <c r="X17" s="140" t="s">
        <v>120</v>
      </c>
      <c r="Y17" s="141"/>
      <c r="Z17" s="142" t="s">
        <v>119</v>
      </c>
      <c r="AA17" s="165" t="s">
        <v>103</v>
      </c>
      <c r="AB17" s="166"/>
      <c r="AC17" s="165" t="s">
        <v>104</v>
      </c>
      <c r="AD17" s="166"/>
    </row>
    <row r="18" spans="1:30" ht="36" customHeight="1" thickBot="1">
      <c r="A18" s="66">
        <v>1</v>
      </c>
      <c r="B18" s="72"/>
      <c r="C18" s="58"/>
      <c r="D18" s="33"/>
      <c r="E18" s="32"/>
      <c r="F18" s="33"/>
      <c r="G18" s="34"/>
      <c r="H18" s="35"/>
      <c r="I18" s="36"/>
      <c r="J18" s="37"/>
      <c r="K18" s="36"/>
      <c r="L18" s="37"/>
      <c r="M18" s="38"/>
      <c r="X18" s="143">
        <f>C18</f>
        <v>0</v>
      </c>
      <c r="Y18" s="144">
        <f>D18</f>
        <v>0</v>
      </c>
      <c r="Z18" s="145">
        <f>H18</f>
        <v>0</v>
      </c>
      <c r="AA18" s="134">
        <f>I18</f>
        <v>0</v>
      </c>
      <c r="AB18" s="136"/>
      <c r="AC18" s="135">
        <f>K18</f>
        <v>0</v>
      </c>
      <c r="AD18" s="136"/>
    </row>
    <row r="19" spans="1:30" ht="36" customHeight="1" thickBot="1">
      <c r="A19" s="66">
        <v>2</v>
      </c>
      <c r="B19" s="72"/>
      <c r="C19" s="58"/>
      <c r="D19" s="33"/>
      <c r="E19" s="32"/>
      <c r="F19" s="33"/>
      <c r="G19" s="34"/>
      <c r="H19" s="35"/>
      <c r="I19" s="36"/>
      <c r="J19" s="37"/>
      <c r="K19" s="36"/>
      <c r="L19" s="37"/>
      <c r="M19" s="38"/>
      <c r="X19" s="143">
        <f t="shared" ref="X19:X22" si="5">C19</f>
        <v>0</v>
      </c>
      <c r="Y19" s="144">
        <f t="shared" ref="Y19:Y22" si="6">D19</f>
        <v>0</v>
      </c>
      <c r="Z19" s="145">
        <f t="shared" ref="Z19:Z22" si="7">H19</f>
        <v>0</v>
      </c>
      <c r="AA19" s="134">
        <f t="shared" ref="AA19:AA22" si="8">I19</f>
        <v>0</v>
      </c>
      <c r="AB19" s="136"/>
      <c r="AC19" s="135">
        <f t="shared" ref="AC19:AC22" si="9">K19</f>
        <v>0</v>
      </c>
      <c r="AD19" s="136"/>
    </row>
    <row r="20" spans="1:30" ht="36" customHeight="1" thickBot="1">
      <c r="A20" s="66">
        <v>3</v>
      </c>
      <c r="B20" s="72"/>
      <c r="C20" s="58"/>
      <c r="D20" s="33"/>
      <c r="E20" s="32"/>
      <c r="F20" s="33"/>
      <c r="G20" s="34"/>
      <c r="H20" s="35"/>
      <c r="I20" s="36"/>
      <c r="J20" s="37"/>
      <c r="K20" s="36"/>
      <c r="L20" s="37"/>
      <c r="M20" s="38"/>
      <c r="X20" s="143">
        <f t="shared" si="5"/>
        <v>0</v>
      </c>
      <c r="Y20" s="144">
        <f t="shared" si="6"/>
        <v>0</v>
      </c>
      <c r="Z20" s="145">
        <f t="shared" si="7"/>
        <v>0</v>
      </c>
      <c r="AA20" s="134">
        <f t="shared" si="8"/>
        <v>0</v>
      </c>
      <c r="AB20" s="136"/>
      <c r="AC20" s="135">
        <f t="shared" si="9"/>
        <v>0</v>
      </c>
      <c r="AD20" s="136"/>
    </row>
    <row r="21" spans="1:30" ht="36" customHeight="1" thickBot="1">
      <c r="A21" s="66">
        <v>4</v>
      </c>
      <c r="B21" s="72"/>
      <c r="C21" s="58"/>
      <c r="D21" s="33"/>
      <c r="E21" s="32"/>
      <c r="F21" s="33"/>
      <c r="G21" s="34"/>
      <c r="H21" s="35"/>
      <c r="I21" s="36"/>
      <c r="J21" s="37"/>
      <c r="K21" s="36"/>
      <c r="L21" s="37"/>
      <c r="M21" s="38"/>
      <c r="X21" s="143">
        <f t="shared" si="5"/>
        <v>0</v>
      </c>
      <c r="Y21" s="144">
        <f t="shared" si="6"/>
        <v>0</v>
      </c>
      <c r="Z21" s="145">
        <f t="shared" si="7"/>
        <v>0</v>
      </c>
      <c r="AA21" s="134">
        <f t="shared" si="8"/>
        <v>0</v>
      </c>
      <c r="AB21" s="136"/>
      <c r="AC21" s="135">
        <f t="shared" si="9"/>
        <v>0</v>
      </c>
      <c r="AD21" s="136"/>
    </row>
    <row r="22" spans="1:30" ht="36" customHeight="1" thickBot="1">
      <c r="A22" s="66">
        <v>5</v>
      </c>
      <c r="B22" s="72"/>
      <c r="C22" s="32"/>
      <c r="D22" s="33"/>
      <c r="E22" s="32"/>
      <c r="F22" s="41"/>
      <c r="G22" s="34"/>
      <c r="H22" s="35"/>
      <c r="I22" s="39"/>
      <c r="J22" s="43"/>
      <c r="K22" s="39"/>
      <c r="L22" s="43"/>
      <c r="M22" s="38"/>
      <c r="X22" s="143">
        <f t="shared" si="5"/>
        <v>0</v>
      </c>
      <c r="Y22" s="144">
        <f t="shared" si="6"/>
        <v>0</v>
      </c>
      <c r="Z22" s="145">
        <f t="shared" si="7"/>
        <v>0</v>
      </c>
      <c r="AA22" s="134">
        <f t="shared" si="8"/>
        <v>0</v>
      </c>
      <c r="AB22" s="136"/>
      <c r="AC22" s="135">
        <f t="shared" si="9"/>
        <v>0</v>
      </c>
      <c r="AD22" s="136"/>
    </row>
    <row r="23" spans="1:30" ht="19.5" customHeight="1"/>
    <row r="24" spans="1:30" ht="27" customHeight="1" thickBot="1">
      <c r="B24" s="159" t="s">
        <v>108</v>
      </c>
      <c r="C24" s="63" t="s">
        <v>1</v>
      </c>
      <c r="D24" s="148" t="s">
        <v>63</v>
      </c>
      <c r="E24" s="148"/>
      <c r="F24" s="148"/>
      <c r="G24" s="148"/>
      <c r="H24" s="148"/>
      <c r="I24" s="149"/>
      <c r="J24" s="149"/>
      <c r="K24" s="149"/>
      <c r="L24" s="149"/>
      <c r="M24" s="148"/>
      <c r="AA24" s="139"/>
      <c r="AB24" s="139"/>
      <c r="AC24" s="139"/>
    </row>
    <row r="25" spans="1:30" ht="18.75" customHeight="1">
      <c r="A25" s="68" t="s">
        <v>111</v>
      </c>
      <c r="B25" s="160"/>
      <c r="C25" s="25" t="s">
        <v>13</v>
      </c>
      <c r="D25" s="26" t="s">
        <v>14</v>
      </c>
      <c r="E25" s="27" t="s">
        <v>80</v>
      </c>
      <c r="F25" s="28" t="s">
        <v>81</v>
      </c>
      <c r="G25" s="29" t="s">
        <v>83</v>
      </c>
      <c r="H25" s="27" t="s">
        <v>12</v>
      </c>
      <c r="I25" s="30" t="s">
        <v>103</v>
      </c>
      <c r="J25" s="31" t="s">
        <v>11</v>
      </c>
      <c r="K25" s="30" t="s">
        <v>104</v>
      </c>
      <c r="L25" s="31" t="s">
        <v>11</v>
      </c>
      <c r="M25" s="26" t="s">
        <v>84</v>
      </c>
      <c r="X25" s="16"/>
    </row>
    <row r="26" spans="1:30" ht="18.75" customHeight="1" thickBot="1">
      <c r="A26" s="67"/>
      <c r="B26" s="121"/>
      <c r="C26" s="114" t="s">
        <v>76</v>
      </c>
      <c r="D26" s="115" t="s">
        <v>77</v>
      </c>
      <c r="E26" s="114" t="s">
        <v>78</v>
      </c>
      <c r="F26" s="115" t="s">
        <v>79</v>
      </c>
      <c r="G26" s="116">
        <v>36526</v>
      </c>
      <c r="H26" s="117" t="s">
        <v>70</v>
      </c>
      <c r="I26" s="118" t="s">
        <v>72</v>
      </c>
      <c r="J26" s="119" t="s">
        <v>65</v>
      </c>
      <c r="K26" s="118" t="s">
        <v>74</v>
      </c>
      <c r="L26" s="119" t="s">
        <v>66</v>
      </c>
      <c r="M26" s="113"/>
      <c r="X26" s="132" t="s">
        <v>120</v>
      </c>
      <c r="Y26" s="133"/>
      <c r="Z26" s="131" t="s">
        <v>119</v>
      </c>
      <c r="AA26" s="163" t="s">
        <v>103</v>
      </c>
      <c r="AB26" s="164"/>
      <c r="AC26" s="163" t="s">
        <v>104</v>
      </c>
      <c r="AD26" s="164"/>
    </row>
    <row r="27" spans="1:30" ht="36" customHeight="1" thickBot="1">
      <c r="A27" s="66">
        <v>1</v>
      </c>
      <c r="B27" s="72"/>
      <c r="C27" s="32"/>
      <c r="D27" s="33"/>
      <c r="E27" s="32"/>
      <c r="F27" s="41"/>
      <c r="G27" s="34"/>
      <c r="H27" s="35"/>
      <c r="I27" s="36"/>
      <c r="J27" s="37"/>
      <c r="K27" s="36"/>
      <c r="L27" s="42"/>
      <c r="M27" s="129"/>
      <c r="X27" s="143">
        <f>C27</f>
        <v>0</v>
      </c>
      <c r="Y27" s="144">
        <f>D27</f>
        <v>0</v>
      </c>
      <c r="Z27" s="145">
        <f>H27</f>
        <v>0</v>
      </c>
      <c r="AA27" s="134">
        <f>I27</f>
        <v>0</v>
      </c>
      <c r="AB27" s="136"/>
      <c r="AC27" s="135">
        <f>K27</f>
        <v>0</v>
      </c>
      <c r="AD27" s="136"/>
    </row>
    <row r="28" spans="1:30" ht="36" customHeight="1" thickBot="1">
      <c r="A28" s="66">
        <v>2</v>
      </c>
      <c r="B28" s="72"/>
      <c r="C28" s="32"/>
      <c r="D28" s="33"/>
      <c r="E28" s="32"/>
      <c r="F28" s="41"/>
      <c r="G28" s="34"/>
      <c r="H28" s="35"/>
      <c r="I28" s="36"/>
      <c r="J28" s="37"/>
      <c r="K28" s="36"/>
      <c r="L28" s="42"/>
      <c r="M28" s="129"/>
      <c r="X28" s="143">
        <f t="shared" ref="X28" si="10">C28</f>
        <v>0</v>
      </c>
      <c r="Y28" s="144">
        <f t="shared" ref="Y28" si="11">D28</f>
        <v>0</v>
      </c>
      <c r="Z28" s="145">
        <f t="shared" ref="Z28" si="12">H28</f>
        <v>0</v>
      </c>
      <c r="AA28" s="134">
        <f t="shared" ref="AA28" si="13">I28</f>
        <v>0</v>
      </c>
      <c r="AB28" s="136"/>
      <c r="AC28" s="135">
        <f t="shared" ref="AC28" si="14">K28</f>
        <v>0</v>
      </c>
      <c r="AD28" s="136"/>
    </row>
    <row r="29" spans="1:30" ht="19.5" customHeight="1"/>
    <row r="30" spans="1:30" ht="26.25" customHeight="1" thickBot="1">
      <c r="B30" s="159" t="s">
        <v>108</v>
      </c>
      <c r="C30" s="64" t="s">
        <v>1</v>
      </c>
      <c r="D30" s="150" t="s">
        <v>64</v>
      </c>
      <c r="E30" s="150"/>
      <c r="F30" s="150"/>
      <c r="G30" s="150"/>
      <c r="H30" s="150"/>
      <c r="I30" s="151"/>
      <c r="J30" s="151"/>
      <c r="K30" s="151"/>
      <c r="L30" s="151"/>
      <c r="M30" s="150"/>
      <c r="AA30" s="139"/>
      <c r="AB30" s="139"/>
      <c r="AC30" s="139"/>
    </row>
    <row r="31" spans="1:30" ht="18.75" customHeight="1">
      <c r="A31" s="68" t="s">
        <v>111</v>
      </c>
      <c r="B31" s="160"/>
      <c r="C31" s="51" t="s">
        <v>13</v>
      </c>
      <c r="D31" s="52" t="s">
        <v>14</v>
      </c>
      <c r="E31" s="53" t="s">
        <v>80</v>
      </c>
      <c r="F31" s="54" t="s">
        <v>81</v>
      </c>
      <c r="G31" s="55" t="s">
        <v>83</v>
      </c>
      <c r="H31" s="53" t="s">
        <v>12</v>
      </c>
      <c r="I31" s="56" t="s">
        <v>103</v>
      </c>
      <c r="J31" s="57" t="s">
        <v>11</v>
      </c>
      <c r="K31" s="56" t="s">
        <v>104</v>
      </c>
      <c r="L31" s="57" t="s">
        <v>11</v>
      </c>
      <c r="M31" s="52" t="s">
        <v>84</v>
      </c>
      <c r="X31" s="16"/>
    </row>
    <row r="32" spans="1:30" ht="18.75" customHeight="1" thickBot="1">
      <c r="A32" s="67"/>
      <c r="B32" s="121"/>
      <c r="C32" s="114" t="s">
        <v>76</v>
      </c>
      <c r="D32" s="115" t="s">
        <v>77</v>
      </c>
      <c r="E32" s="114" t="s">
        <v>78</v>
      </c>
      <c r="F32" s="122" t="s">
        <v>79</v>
      </c>
      <c r="G32" s="116">
        <v>36526</v>
      </c>
      <c r="H32" s="117" t="s">
        <v>70</v>
      </c>
      <c r="I32" s="118" t="s">
        <v>72</v>
      </c>
      <c r="J32" s="119" t="s">
        <v>65</v>
      </c>
      <c r="K32" s="118" t="s">
        <v>74</v>
      </c>
      <c r="L32" s="123" t="s">
        <v>66</v>
      </c>
      <c r="M32" s="113"/>
      <c r="X32" s="132" t="s">
        <v>120</v>
      </c>
      <c r="Y32" s="133"/>
      <c r="Z32" s="131" t="s">
        <v>119</v>
      </c>
      <c r="AA32" s="163" t="s">
        <v>103</v>
      </c>
      <c r="AB32" s="164"/>
      <c r="AC32" s="163" t="s">
        <v>104</v>
      </c>
      <c r="AD32" s="164"/>
    </row>
    <row r="33" spans="1:30" ht="36" customHeight="1" thickBot="1">
      <c r="A33" s="66">
        <v>1</v>
      </c>
      <c r="B33" s="72"/>
      <c r="C33" s="32"/>
      <c r="D33" s="33"/>
      <c r="E33" s="32"/>
      <c r="F33" s="41"/>
      <c r="G33" s="34"/>
      <c r="H33" s="35"/>
      <c r="I33" s="36"/>
      <c r="J33" s="37"/>
      <c r="K33" s="36"/>
      <c r="L33" s="42"/>
      <c r="M33" s="129"/>
      <c r="X33" s="143">
        <f>C33</f>
        <v>0</v>
      </c>
      <c r="Y33" s="144">
        <f>D33</f>
        <v>0</v>
      </c>
      <c r="Z33" s="145">
        <f>H33</f>
        <v>0</v>
      </c>
      <c r="AA33" s="134">
        <f>I33</f>
        <v>0</v>
      </c>
      <c r="AB33" s="136"/>
      <c r="AC33" s="135">
        <f>K33</f>
        <v>0</v>
      </c>
      <c r="AD33" s="136"/>
    </row>
    <row r="34" spans="1:30" ht="36" customHeight="1" thickBot="1">
      <c r="A34" s="66">
        <v>2</v>
      </c>
      <c r="B34" s="72"/>
      <c r="C34" s="32"/>
      <c r="D34" s="33"/>
      <c r="E34" s="32"/>
      <c r="F34" s="41"/>
      <c r="G34" s="34"/>
      <c r="H34" s="35"/>
      <c r="I34" s="39"/>
      <c r="J34" s="40"/>
      <c r="K34" s="39"/>
      <c r="L34" s="43"/>
      <c r="M34" s="129"/>
      <c r="X34" s="143">
        <f t="shared" ref="X34" si="15">C34</f>
        <v>0</v>
      </c>
      <c r="Y34" s="144">
        <f t="shared" ref="Y34" si="16">D34</f>
        <v>0</v>
      </c>
      <c r="Z34" s="145">
        <f t="shared" ref="Z34" si="17">H34</f>
        <v>0</v>
      </c>
      <c r="AA34" s="134">
        <f t="shared" ref="AA34" si="18">I34</f>
        <v>0</v>
      </c>
      <c r="AB34" s="136"/>
      <c r="AC34" s="135">
        <f t="shared" ref="AC34" si="19">K34</f>
        <v>0</v>
      </c>
      <c r="AD34" s="136"/>
    </row>
  </sheetData>
  <sheetProtection algorithmName="SHA-512" hashValue="qEZKY76OGlj6Sapxpd6ZlhHUn93/n0lrXRrJoqvYC6sbwyniiIcsxU7o2bx1T82K1Jz23g8bHlhbj4m2aUeIIQ==" saltValue="+iorc8UTnrmkOhMf0c7Pag==" spinCount="100000" sheet="1" objects="1" scenarios="1"/>
  <mergeCells count="18">
    <mergeCell ref="AA32:AB32"/>
    <mergeCell ref="AC32:AD32"/>
    <mergeCell ref="AC8:AD8"/>
    <mergeCell ref="AA17:AB17"/>
    <mergeCell ref="AC17:AD17"/>
    <mergeCell ref="AA26:AB26"/>
    <mergeCell ref="AC26:AD26"/>
    <mergeCell ref="AA8:AB8"/>
    <mergeCell ref="B6:B7"/>
    <mergeCell ref="B15:B16"/>
    <mergeCell ref="B4:C4"/>
    <mergeCell ref="B24:B25"/>
    <mergeCell ref="B30:B31"/>
    <mergeCell ref="D24:M24"/>
    <mergeCell ref="D30:M30"/>
    <mergeCell ref="D4:E4"/>
    <mergeCell ref="D6:M6"/>
    <mergeCell ref="D15:M15"/>
  </mergeCells>
  <phoneticPr fontId="1"/>
  <conditionalFormatting sqref="J9:L13 J18:L22 J27:L28 J33:L34">
    <cfRule type="expression" dxfId="0" priority="5">
      <formula>$I9="リレーのみ"</formula>
    </cfRule>
  </conditionalFormatting>
  <dataValidations count="1">
    <dataValidation type="list" allowBlank="1" showInputMessage="1" showErrorMessage="1" sqref="M8:M13 M17:M22" xr:uid="{5ED3FD86-A5CA-415E-BC34-CFD402B30634}">
      <formula1>"○,"</formula1>
    </dataValidation>
  </dataValidations>
  <pageMargins left="0.62992125984251968" right="0.62992125984251968" top="0.74803149606299213" bottom="0.74803149606299213" header="0.31496062992125984" footer="0.31496062992125984"/>
  <pageSetup paperSize="9" scale="65" orientation="portrait" r:id="rId1"/>
  <rowBreaks count="1" manualBreakCount="1">
    <brk id="32" max="16383" man="1"/>
  </rowBreaks>
  <colBreaks count="1" manualBreakCount="1">
    <brk id="23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BE1C2BB-F09C-4605-AC6A-CB1562647B9B}">
          <x14:formula1>
            <xm:f>'リストデータ（※編集不可）'!$E$2:$E$5</xm:f>
          </x14:formula1>
          <xm:sqref>H8:H13 H17:H22 H26:H28 H32:H34</xm:sqref>
        </x14:dataValidation>
        <x14:dataValidation type="list" allowBlank="1" showInputMessage="1" showErrorMessage="1" xr:uid="{815D914A-349F-471E-8948-F5F83B37FFA9}">
          <x14:formula1>
            <xm:f>'リストデータ（※編集不可）'!$D$2:$D$5</xm:f>
          </x14:formula1>
          <xm:sqref>J8:J13 L8:L13 J17:J22 L17:L22 J26:J28 L26:L28 J32:J34 L32:L34</xm:sqref>
        </x14:dataValidation>
        <x14:dataValidation type="list" allowBlank="1" showInputMessage="1" showErrorMessage="1" xr:uid="{D56B384B-6AD9-417C-9970-C3B04BB0ECF6}">
          <x14:formula1>
            <xm:f>'リストデータ（※編集不可）'!$A$2:$A$48</xm:f>
          </x14:formula1>
          <xm:sqref>D4</xm:sqref>
        </x14:dataValidation>
        <x14:dataValidation type="list" allowBlank="1" showInputMessage="1" showErrorMessage="1" xr:uid="{91FA1CBE-0F6B-4D41-89F4-F0FDD4542100}">
          <x14:formula1>
            <xm:f>'リストデータ（※編集不可）'!$C$2:$C$4</xm:f>
          </x14:formula1>
          <xm:sqref>I8:I13 K32:K34 I32:I34 K26:K28 I26:I28 K17:K22 I17:I22 K8:K13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7636A-1070-4A7C-93FB-ECD014CA0769}">
  <sheetPr codeName="Sheet2"/>
  <dimension ref="A1:AC105"/>
  <sheetViews>
    <sheetView view="pageBreakPreview" zoomScaleNormal="100" zoomScaleSheetLayoutView="100" workbookViewId="0">
      <selection activeCell="M7" sqref="M7"/>
    </sheetView>
  </sheetViews>
  <sheetFormatPr defaultRowHeight="18.75" customHeight="1"/>
  <cols>
    <col min="1" max="1" width="1.625" style="4" customWidth="1"/>
    <col min="2" max="2" width="9.625" style="4" customWidth="1"/>
    <col min="3" max="3" width="12.625" style="4" customWidth="1"/>
    <col min="4" max="4" width="9.625" style="4" customWidth="1"/>
    <col min="5" max="5" width="10.625" style="4" customWidth="1"/>
    <col min="6" max="6" width="9.625" style="4" customWidth="1"/>
    <col min="7" max="8" width="5.625" style="4" customWidth="1"/>
    <col min="9" max="9" width="9.625" style="4" customWidth="1"/>
    <col min="10" max="10" width="10.625" style="4" customWidth="1"/>
    <col min="11" max="11" width="1.625" style="4" customWidth="1"/>
    <col min="12" max="12" width="5.25" style="4" customWidth="1"/>
    <col min="13" max="13" width="9.125" style="4" customWidth="1"/>
    <col min="14" max="14" width="9" style="4"/>
    <col min="15" max="23" width="9" style="127" customWidth="1"/>
    <col min="24" max="24" width="9" style="128" customWidth="1"/>
    <col min="25" max="27" width="9" style="127" customWidth="1"/>
    <col min="28" max="28" width="9" style="91"/>
    <col min="29" max="16384" width="9" style="4"/>
  </cols>
  <sheetData>
    <row r="1" spans="1:29" ht="18.75" customHeight="1">
      <c r="B1" s="59" t="s">
        <v>82</v>
      </c>
      <c r="C1" s="173" t="s">
        <v>123</v>
      </c>
      <c r="D1" s="173"/>
      <c r="E1" s="173"/>
      <c r="F1" s="173"/>
      <c r="G1" s="173"/>
      <c r="H1" s="173"/>
      <c r="I1" s="173"/>
      <c r="J1" s="173"/>
      <c r="L1" s="13" t="s">
        <v>95</v>
      </c>
      <c r="O1" s="124" t="s">
        <v>109</v>
      </c>
      <c r="P1" s="124" t="s">
        <v>110</v>
      </c>
      <c r="Q1" s="125"/>
      <c r="R1" s="124" t="str">
        <f>IFERROR(IFERROR(INDEX(【入力シート】!A$9:A$13,MATCH(ROWS($R$1:R1),$O$2:$O$6,0)),INDEX(【入力シート】!A$9:A$13,MATCH(ROWS($R$1:R1),$P$2:$P$6,0))),"")</f>
        <v/>
      </c>
      <c r="S1" s="124" t="str">
        <f>IFERROR(IFERROR(INDEX(【入力シート】!B$9:B$13,MATCH(ROWS($R$1:S1),$O$2:$O$6,0)),INDEX(【入力シート】!B$9:B$13,MATCH(ROWS($R$1:S1),$P$2:$P$6,0))),"")</f>
        <v/>
      </c>
      <c r="T1" s="124" t="str">
        <f>IFERROR(IFERROR(INDEX(【入力シート】!C$9:C$13,MATCH(ROWS($R$1:T1),$O$2:$O$6,0)),INDEX(【入力シート】!C$9:C$13,MATCH(ROWS($R$1:T1),$P$2:$P$6,0))),"")</f>
        <v/>
      </c>
      <c r="U1" s="124" t="str">
        <f>IFERROR(IFERROR(INDEX(【入力シート】!D$9:D$13,MATCH(ROWS($R$1:U1),$O$2:$O$6,0)),INDEX(【入力シート】!D$9:D$13,MATCH(ROWS($R$1:U1),$P$2:$P$6,0))),"")</f>
        <v/>
      </c>
      <c r="V1" s="124" t="str">
        <f>IFERROR(IFERROR(INDEX(【入力シート】!E$9:E$13,MATCH(ROWS($R$1:V1),$O$2:$O$6,0)),INDEX(【入力シート】!E$9:E$13,MATCH(ROWS($R$1:V1),$P$2:$P$6,0))),"")</f>
        <v/>
      </c>
      <c r="W1" s="124" t="str">
        <f>IFERROR(IFERROR(INDEX(【入力シート】!F$9:F$13,MATCH(ROWS($R$1:W1),$O$2:$O$6,0)),INDEX(【入力シート】!F$9:F$13,MATCH(ROWS($R$1:W1),$P$2:$P$6,0))),"")</f>
        <v/>
      </c>
      <c r="X1" s="126" t="str">
        <f>IFERROR(IFERROR(INDEX(【入力シート】!G$9:G$13,MATCH(ROWS($R$1:X1),$O$2:$O$6,0)),INDEX(【入力シート】!G$9:G$13,MATCH(ROWS($R$1:X1),$P$2:$P$6,0))),"")</f>
        <v/>
      </c>
      <c r="Y1" s="124" t="str">
        <f>IFERROR(IFERROR(INDEX(【入力シート】!H$9:H$13,MATCH(ROWS($R$1:Y1),$O$2:$O$6,0)),INDEX(【入力シート】!H$9:H$13,MATCH(ROWS($R$1:Y1),$P$2:$P$6,0))),"")</f>
        <v/>
      </c>
      <c r="Z1" s="124" t="str">
        <f>IFERROR(IF(ISNUMBER(MATCH(ROWS($R$1:R1),$O$2:$O$9,0)),INDEX(【入力シート】!$I$9:$I$13,MATCH(ROWS($P$1:P1),$O$2:$O$9,0)),INDEX(【入力シート】!$K$9:$K$13,MATCH(ROWS($P$1:P1),$P$2:$P$9,0))),"")</f>
        <v/>
      </c>
      <c r="AA1" s="124" t="str">
        <f>IFERROR(IF(ISNUMBER(MATCH(ROWS($R$1:R1),$O$2:$O$6,0)),INDEX(【入力シート】!$J$9:$J$13,MATCH(ROWS($R$1:R1),$O$2:$O$6,0)),INDEX(【入力シート】!$L$9:$L$13,MATCH(ROWS($R$1:R1),$P$2:$P$6,0))),"")</f>
        <v/>
      </c>
      <c r="AB1" s="124" t="str">
        <f>IFERROR(IF(ISNUMBER(MATCH(ROWS($R$1:R1),$O$2:$O$6,0)),INDEX(【入力シート】!$AB$9:$AB$13,MATCH(ROWS($R$1:R1),$O$2:$O$6,0)),INDEX(【入力シート】!$AD$9:$AD$13,MATCH(ROWS($R$1:R1),$P$2:$P$6,0))),"")</f>
        <v/>
      </c>
      <c r="AC1" s="93"/>
    </row>
    <row r="2" spans="1:29" ht="18.75" customHeight="1">
      <c r="C2" s="173" t="s">
        <v>113</v>
      </c>
      <c r="D2" s="173"/>
      <c r="E2" s="173"/>
      <c r="F2" s="173"/>
      <c r="G2" s="173"/>
      <c r="H2" s="173"/>
      <c r="I2" s="173"/>
      <c r="J2" s="173"/>
      <c r="O2" s="124" t="str">
        <f>IF(AND(【入力シート】!I9&lt;&gt;"", 【入力シート】!I9&lt;&gt;"リレーのみ"), MAX($O$1:O1)+1, "")</f>
        <v/>
      </c>
      <c r="P2" s="124" t="str">
        <f>IF(【入力シート】!K9&lt;&gt;"", MAX(MAX($O$2:$O$6), MAX($P$1:P1))+1, "")</f>
        <v/>
      </c>
      <c r="Q2" s="124"/>
      <c r="R2" s="124" t="str">
        <f>IFERROR(IFERROR(INDEX(【入力シート】!A$9:A$13,MATCH(ROWS($R$1:R2),$O$2:$O$6,0)),INDEX(【入力シート】!A$9:A$13,MATCH(ROWS($R$1:R2),$P$2:$P$6,0))),"")</f>
        <v/>
      </c>
      <c r="S2" s="124" t="str">
        <f>IFERROR(IFERROR(INDEX(【入力シート】!B$9:B$13,MATCH(ROWS($R$1:S2),$O$2:$O$6,0)),INDEX(【入力シート】!B$9:B$13,MATCH(ROWS($R$1:S2),$P$2:$P$6,0))),"")</f>
        <v/>
      </c>
      <c r="T2" s="124" t="str">
        <f>IFERROR(IFERROR(INDEX(【入力シート】!C$9:C$13,MATCH(ROWS($R$1:T2),$O$2:$O$6,0)),INDEX(【入力シート】!C$9:C$13,MATCH(ROWS($R$1:T2),$P$2:$P$6,0))),"")</f>
        <v/>
      </c>
      <c r="U2" s="124" t="str">
        <f>IFERROR(IFERROR(INDEX(【入力シート】!D$9:D$13,MATCH(ROWS($R$1:U2),$O$2:$O$6,0)),INDEX(【入力シート】!D$9:D$13,MATCH(ROWS($R$1:U2),$P$2:$P$6,0))),"")</f>
        <v/>
      </c>
      <c r="V2" s="124" t="str">
        <f>IFERROR(IFERROR(INDEX(【入力シート】!E$9:E$13,MATCH(ROWS($R$1:V2),$O$2:$O$6,0)),INDEX(【入力シート】!E$9:E$13,MATCH(ROWS($R$1:V2),$P$2:$P$6,0))),"")</f>
        <v/>
      </c>
      <c r="W2" s="124" t="str">
        <f>IFERROR(IFERROR(INDEX(【入力シート】!F$9:F$13,MATCH(ROWS($R$1:W2),$O$2:$O$6,0)),INDEX(【入力シート】!F$9:F$13,MATCH(ROWS($R$1:W2),$P$2:$P$6,0))),"")</f>
        <v/>
      </c>
      <c r="X2" s="126" t="str">
        <f>IFERROR(IFERROR(INDEX(【入力シート】!G$9:G$13,MATCH(ROWS($R$1:X2),$O$2:$O$6,0)),INDEX(【入力シート】!G$9:G$13,MATCH(ROWS($R$1:X2),$P$2:$P$6,0))),"")</f>
        <v/>
      </c>
      <c r="Y2" s="124" t="str">
        <f>IFERROR(IFERROR(INDEX(【入力シート】!H$9:H$13,MATCH(ROWS($R$1:Y2),$O$2:$O$6,0)),INDEX(【入力シート】!H$9:H$13,MATCH(ROWS($R$1:Y2),$P$2:$P$6,0))),"")</f>
        <v/>
      </c>
      <c r="Z2" s="124" t="str">
        <f>IFERROR(IF(ISNUMBER(MATCH(ROWS($R$1:R2),$O$2:$O$9,0)),INDEX(【入力シート】!$I$9:$I$13,MATCH(ROWS($P$1:P2),$O$2:$O$9,0)),INDEX(【入力シート】!$K$9:$K$13,MATCH(ROWS($P$1:P2),$P$2:$P$9,0))),"")</f>
        <v/>
      </c>
      <c r="AA2" s="124" t="str">
        <f>IFERROR(IF(ISNUMBER(MATCH(ROWS($P$1:P2),$O$2:$O$6,0)),INDEX(【入力シート】!$J$9:$J$13,MATCH(ROWS($P$1:P2),$O$2:$O$6,0)),INDEX(【入力シート】!$L$9:$L$13,MATCH(ROWS($P$1:P2),$P$2:$P$6,0))),"")</f>
        <v/>
      </c>
      <c r="AB2" s="124" t="str">
        <f>IFERROR(IF(ISNUMBER(MATCH(ROWS($R$1:R2),$O$2:$O$6,0)),INDEX(【入力シート】!$AB$9:$AB$13,MATCH(ROWS($R$1:R2),$O$2:$O$6,0)),INDEX(【入力シート】!$AD$9:$AD$13,MATCH(ROWS($R$1:R2),$P$2:$P$6,0))),"")</f>
        <v/>
      </c>
      <c r="AC2" s="93"/>
    </row>
    <row r="3" spans="1:29" ht="15" customHeight="1">
      <c r="J3" s="5"/>
      <c r="O3" s="124" t="str">
        <f>IF(AND(【入力シート】!I10&lt;&gt;"", 【入力シート】!I10&lt;&gt;"リレーのみ"), MAX($O$1:O2)+1, "")</f>
        <v/>
      </c>
      <c r="P3" s="124" t="str">
        <f>IF(【入力シート】!K10&lt;&gt;"", MAX(MAX($O$2:$O$6), MAX($P$1:P2))+1, "")</f>
        <v/>
      </c>
      <c r="Q3" s="124"/>
      <c r="R3" s="124" t="str">
        <f>IFERROR(IFERROR(INDEX(【入力シート】!A$9:A$13,MATCH(ROWS($R$1:R3),$O$2:$O$6,0)),INDEX(【入力シート】!A$9:A$13,MATCH(ROWS($R$1:R3),$P$2:$P$6,0))),"")</f>
        <v/>
      </c>
      <c r="S3" s="124" t="str">
        <f>IFERROR(IFERROR(INDEX(【入力シート】!B$9:B$13,MATCH(ROWS($R$1:S3),$O$2:$O$6,0)),INDEX(【入力シート】!B$9:B$13,MATCH(ROWS($R$1:S3),$P$2:$P$6,0))),"")</f>
        <v/>
      </c>
      <c r="T3" s="124" t="str">
        <f>IFERROR(IFERROR(INDEX(【入力シート】!C$9:C$13,MATCH(ROWS($R$1:T3),$O$2:$O$6,0)),INDEX(【入力シート】!C$9:C$13,MATCH(ROWS($R$1:T3),$P$2:$P$6,0))),"")</f>
        <v/>
      </c>
      <c r="U3" s="124" t="str">
        <f>IFERROR(IFERROR(INDEX(【入力シート】!D$9:D$13,MATCH(ROWS($R$1:U3),$O$2:$O$6,0)),INDEX(【入力シート】!D$9:D$13,MATCH(ROWS($R$1:U3),$P$2:$P$6,0))),"")</f>
        <v/>
      </c>
      <c r="V3" s="124" t="str">
        <f>IFERROR(IFERROR(INDEX(【入力シート】!E$9:E$13,MATCH(ROWS($R$1:V3),$O$2:$O$6,0)),INDEX(【入力シート】!E$9:E$13,MATCH(ROWS($R$1:V3),$P$2:$P$6,0))),"")</f>
        <v/>
      </c>
      <c r="W3" s="124" t="str">
        <f>IFERROR(IFERROR(INDEX(【入力シート】!F$9:F$13,MATCH(ROWS($R$1:W3),$O$2:$O$6,0)),INDEX(【入力シート】!F$9:F$13,MATCH(ROWS($R$1:W3),$P$2:$P$6,0))),"")</f>
        <v/>
      </c>
      <c r="X3" s="126" t="str">
        <f>IFERROR(IFERROR(INDEX(【入力シート】!G$9:G$13,MATCH(ROWS($R$1:X3),$O$2:$O$6,0)),INDEX(【入力シート】!G$9:G$13,MATCH(ROWS($R$1:X3),$P$2:$P$6,0))),"")</f>
        <v/>
      </c>
      <c r="Y3" s="124" t="str">
        <f>IFERROR(IFERROR(INDEX(【入力シート】!H$9:H$13,MATCH(ROWS($R$1:Y3),$O$2:$O$6,0)),INDEX(【入力シート】!H$9:H$13,MATCH(ROWS($R$1:Y3),$P$2:$P$6,0))),"")</f>
        <v/>
      </c>
      <c r="Z3" s="124" t="str">
        <f>IFERROR(IF(ISNUMBER(MATCH(ROWS($R$1:R3),$O$2:$O$9,0)),INDEX(【入力シート】!$I$9:$I$13,MATCH(ROWS($P$1:P3),$O$2:$O$9,0)),INDEX(【入力シート】!$K$9:$K$13,MATCH(ROWS($P$1:P3),$P$2:$P$9,0))),"")</f>
        <v/>
      </c>
      <c r="AA3" s="124" t="str">
        <f>IFERROR(IF(ISNUMBER(MATCH(ROWS($P$1:P3),$O$2:$O$6,0)),INDEX(【入力シート】!$J$9:$J$13,MATCH(ROWS($P$1:P3),$O$2:$O$6,0)),INDEX(【入力シート】!$L$9:$L$13,MATCH(ROWS($P$1:P3),$P$2:$P$6,0))),"")</f>
        <v/>
      </c>
      <c r="AB3" s="124" t="str">
        <f>IFERROR(IF(ISNUMBER(MATCH(ROWS($R$1:R3),$O$2:$O$6,0)),INDEX(【入力シート】!$AB$9:$AB$13,MATCH(ROWS($R$1:R3),$O$2:$O$6,0)),INDEX(【入力シート】!$AD$9:$AD$13,MATCH(ROWS($R$1:R3),$P$2:$P$6,0))),"")</f>
        <v/>
      </c>
      <c r="AC3" s="93"/>
    </row>
    <row r="4" spans="1:29" ht="24" customHeight="1">
      <c r="B4" s="95" t="s">
        <v>2</v>
      </c>
      <c r="C4" s="94" t="str">
        <f>IF(C6&lt;&gt;"", 【入力シート】!$D$4, "")</f>
        <v/>
      </c>
      <c r="D4" s="95" t="s">
        <v>4</v>
      </c>
      <c r="E4" s="189" t="str">
        <f>IF(C6&lt;&gt;"", 【入力シート】!$D$6, "")</f>
        <v/>
      </c>
      <c r="F4" s="188"/>
      <c r="G4" s="60"/>
      <c r="I4" s="96" t="s">
        <v>106</v>
      </c>
      <c r="J4" s="94" t="str">
        <f>R1</f>
        <v/>
      </c>
      <c r="O4" s="124" t="str">
        <f>IF(AND(【入力シート】!I11&lt;&gt;"", 【入力シート】!I11&lt;&gt;"リレーのみ"), MAX($O$1:O3)+1, "")</f>
        <v/>
      </c>
      <c r="P4" s="124" t="str">
        <f>IF(【入力シート】!K11&lt;&gt;"", MAX(MAX($O$2:$O$6), MAX($P$1:P3))+1, "")</f>
        <v/>
      </c>
      <c r="Q4" s="124"/>
      <c r="R4" s="124" t="str">
        <f>IFERROR(IFERROR(INDEX(【入力シート】!A$9:A$13,MATCH(ROWS($R$1:R4),$O$2:$O$6,0)),INDEX(【入力シート】!A$9:A$13,MATCH(ROWS($R$1:R4),$P$2:$P$6,0))),"")</f>
        <v/>
      </c>
      <c r="S4" s="124" t="str">
        <f>IFERROR(IFERROR(INDEX(【入力シート】!B$9:B$13,MATCH(ROWS($R$1:S4),$O$2:$O$6,0)),INDEX(【入力シート】!B$9:B$13,MATCH(ROWS($R$1:S4),$P$2:$P$6,0))),"")</f>
        <v/>
      </c>
      <c r="T4" s="124" t="str">
        <f>IFERROR(IFERROR(INDEX(【入力シート】!C$9:C$13,MATCH(ROWS($R$1:T4),$O$2:$O$6,0)),INDEX(【入力シート】!C$9:C$13,MATCH(ROWS($R$1:T4),$P$2:$P$6,0))),"")</f>
        <v/>
      </c>
      <c r="U4" s="124" t="str">
        <f>IFERROR(IFERROR(INDEX(【入力シート】!D$9:D$13,MATCH(ROWS($R$1:U4),$O$2:$O$6,0)),INDEX(【入力シート】!D$9:D$13,MATCH(ROWS($R$1:U4),$P$2:$P$6,0))),"")</f>
        <v/>
      </c>
      <c r="V4" s="124" t="str">
        <f>IFERROR(IFERROR(INDEX(【入力シート】!E$9:E$13,MATCH(ROWS($R$1:V4),$O$2:$O$6,0)),INDEX(【入力シート】!E$9:E$13,MATCH(ROWS($R$1:V4),$P$2:$P$6,0))),"")</f>
        <v/>
      </c>
      <c r="W4" s="124" t="str">
        <f>IFERROR(IFERROR(INDEX(【入力シート】!F$9:F$13,MATCH(ROWS($R$1:W4),$O$2:$O$6,0)),INDEX(【入力シート】!F$9:F$13,MATCH(ROWS($R$1:W4),$P$2:$P$6,0))),"")</f>
        <v/>
      </c>
      <c r="X4" s="126" t="str">
        <f>IFERROR(IFERROR(INDEX(【入力シート】!G$9:G$13,MATCH(ROWS($R$1:X4),$O$2:$O$6,0)),INDEX(【入力シート】!G$9:G$13,MATCH(ROWS($R$1:X4),$P$2:$P$6,0))),"")</f>
        <v/>
      </c>
      <c r="Y4" s="124" t="str">
        <f>IFERROR(IFERROR(INDEX(【入力シート】!H$9:H$13,MATCH(ROWS($R$1:Y4),$O$2:$O$6,0)),INDEX(【入力シート】!H$9:H$13,MATCH(ROWS($R$1:Y4),$P$2:$P$6,0))),"")</f>
        <v/>
      </c>
      <c r="Z4" s="124" t="str">
        <f>IFERROR(IF(ISNUMBER(MATCH(ROWS($R$1:R4),$O$2:$O$9,0)),INDEX(【入力シート】!$I$9:$I$13,MATCH(ROWS($P$1:P4),$O$2:$O$9,0)),INDEX(【入力シート】!$K$9:$K$13,MATCH(ROWS($P$1:P4),$P$2:$P$9,0))),"")</f>
        <v/>
      </c>
      <c r="AA4" s="124" t="str">
        <f>IFERROR(IF(ISNUMBER(MATCH(ROWS($P$1:P4),$O$2:$O$6,0)),INDEX(【入力シート】!$J$9:$J$13,MATCH(ROWS($P$1:P4),$O$2:$O$6,0)),INDEX(【入力シート】!$L$9:$L$13,MATCH(ROWS($P$1:P4),$P$2:$P$6,0))),"")</f>
        <v/>
      </c>
      <c r="AB4" s="124" t="str">
        <f>IFERROR(IF(ISNUMBER(MATCH(ROWS($R$1:R4),$O$2:$O$6,0)),INDEX(【入力シート】!$AB$9:$AB$13,MATCH(ROWS($R$1:R4),$O$2:$O$6,0)),INDEX(【入力シート】!$AD$9:$AD$13,MATCH(ROWS($R$1:R4),$P$2:$P$6,0))),"")</f>
        <v/>
      </c>
      <c r="AC4" s="93"/>
    </row>
    <row r="5" spans="1:29" ht="12" customHeight="1">
      <c r="B5" s="5"/>
      <c r="O5" s="124" t="str">
        <f>IF(AND(【入力シート】!I12&lt;&gt;"", 【入力シート】!I12&lt;&gt;"リレーのみ"), MAX($O$1:O4)+1, "")</f>
        <v/>
      </c>
      <c r="P5" s="124" t="str">
        <f>IF(【入力シート】!K12&lt;&gt;"", MAX(MAX($O$2:$O$6), MAX($P$1:P4))+1, "")</f>
        <v/>
      </c>
      <c r="Q5" s="124"/>
      <c r="R5" s="124" t="str">
        <f>IFERROR(IFERROR(INDEX(【入力シート】!A$9:A$13,MATCH(ROWS($R$1:R5),$O$2:$O$6,0)),INDEX(【入力シート】!A$9:A$13,MATCH(ROWS($R$1:R5),$P$2:$P$6,0))),"")</f>
        <v/>
      </c>
      <c r="S5" s="124" t="str">
        <f>IFERROR(IFERROR(INDEX(【入力シート】!B$9:B$13,MATCH(ROWS($R$1:S5),$O$2:$O$6,0)),INDEX(【入力シート】!B$9:B$13,MATCH(ROWS($R$1:S5),$P$2:$P$6,0))),"")</f>
        <v/>
      </c>
      <c r="T5" s="124" t="str">
        <f>IFERROR(IFERROR(INDEX(【入力シート】!C$9:C$13,MATCH(ROWS($R$1:T5),$O$2:$O$6,0)),INDEX(【入力シート】!C$9:C$13,MATCH(ROWS($R$1:T5),$P$2:$P$6,0))),"")</f>
        <v/>
      </c>
      <c r="U5" s="124" t="str">
        <f>IFERROR(IFERROR(INDEX(【入力シート】!D$9:D$13,MATCH(ROWS($R$1:U5),$O$2:$O$6,0)),INDEX(【入力シート】!D$9:D$13,MATCH(ROWS($R$1:U5),$P$2:$P$6,0))),"")</f>
        <v/>
      </c>
      <c r="V5" s="124" t="str">
        <f>IFERROR(IFERROR(INDEX(【入力シート】!E$9:E$13,MATCH(ROWS($R$1:V5),$O$2:$O$6,0)),INDEX(【入力シート】!E$9:E$13,MATCH(ROWS($R$1:V5),$P$2:$P$6,0))),"")</f>
        <v/>
      </c>
      <c r="W5" s="124" t="str">
        <f>IFERROR(IFERROR(INDEX(【入力シート】!F$9:F$13,MATCH(ROWS($R$1:W5),$O$2:$O$6,0)),INDEX(【入力シート】!F$9:F$13,MATCH(ROWS($R$1:W5),$P$2:$P$6,0))),"")</f>
        <v/>
      </c>
      <c r="X5" s="126" t="str">
        <f>IFERROR(IFERROR(INDEX(【入力シート】!G$9:G$13,MATCH(ROWS($R$1:X5),$O$2:$O$6,0)),INDEX(【入力シート】!G$9:G$13,MATCH(ROWS($R$1:X5),$P$2:$P$6,0))),"")</f>
        <v/>
      </c>
      <c r="Y5" s="124" t="str">
        <f>IFERROR(IFERROR(INDEX(【入力シート】!H$9:H$13,MATCH(ROWS($R$1:Y5),$O$2:$O$6,0)),INDEX(【入力シート】!H$9:H$13,MATCH(ROWS($R$1:Y5),$P$2:$P$6,0))),"")</f>
        <v/>
      </c>
      <c r="Z5" s="124" t="str">
        <f>IFERROR(IF(ISNUMBER(MATCH(ROWS($R$1:R5),$O$2:$O$9,0)),INDEX(【入力シート】!$I$9:$I$13,MATCH(ROWS($P$1:P5),$O$2:$O$9,0)),INDEX(【入力シート】!$K$9:$K$13,MATCH(ROWS($P$1:P5),$P$2:$P$9,0))),"")</f>
        <v/>
      </c>
      <c r="AA5" s="124" t="str">
        <f>IFERROR(IF(ISNUMBER(MATCH(ROWS($P$1:P5),$O$2:$O$6,0)),INDEX(【入力シート】!$J$9:$J$13,MATCH(ROWS($P$1:P5),$O$2:$O$6,0)),INDEX(【入力シート】!$L$9:$L$13,MATCH(ROWS($P$1:P5),$P$2:$P$6,0))),"")</f>
        <v/>
      </c>
      <c r="AB5" s="124" t="str">
        <f>IFERROR(IF(ISNUMBER(MATCH(ROWS($R$1:R5),$O$2:$O$6,0)),INDEX(【入力シート】!$AB$9:$AB$13,MATCH(ROWS($R$1:R5),$O$2:$O$6,0)),INDEX(【入力シート】!$AD$9:$AD$13,MATCH(ROWS($R$1:R5),$P$2:$P$6,0))),"")</f>
        <v/>
      </c>
    </row>
    <row r="6" spans="1:29" ht="28.5" customHeight="1" thickBot="1">
      <c r="B6" s="104" t="s">
        <v>5</v>
      </c>
      <c r="C6" s="103" t="str">
        <f>IF(Z1&lt;&gt;"", Z1, "")</f>
        <v/>
      </c>
      <c r="D6" s="6" t="s">
        <v>117</v>
      </c>
      <c r="E6" s="102" t="str">
        <f>AA1</f>
        <v/>
      </c>
      <c r="F6" s="108" t="s">
        <v>116</v>
      </c>
      <c r="G6" s="174" t="str">
        <f>AB1</f>
        <v/>
      </c>
      <c r="H6" s="175"/>
      <c r="I6" s="95" t="s">
        <v>118</v>
      </c>
      <c r="J6" s="94" t="str">
        <f>Y1</f>
        <v/>
      </c>
      <c r="O6" s="124" t="str">
        <f>IF(AND(【入力シート】!I13&lt;&gt;"", 【入力シート】!I13&lt;&gt;"リレーのみ"), MAX($O$1:O5)+1, "")</f>
        <v/>
      </c>
      <c r="P6" s="124" t="str">
        <f>IF(【入力シート】!K13&lt;&gt;"", MAX(MAX($O$2:$O$6), MAX($P$1:P5))+1, "")</f>
        <v/>
      </c>
      <c r="Q6" s="124"/>
      <c r="R6" s="124" t="str">
        <f>IFERROR(IFERROR(INDEX(【入力シート】!A$9:A$13,MATCH(ROWS($R$1:R6),$O$2:$O$6,0)),INDEX(【入力シート】!A$9:A$13,MATCH(ROWS($R$1:R6),$P$2:$P$6,0))),"")</f>
        <v/>
      </c>
      <c r="S6" s="124" t="str">
        <f>IFERROR(IFERROR(INDEX(【入力シート】!B$9:B$13,MATCH(ROWS($R$1:S6),$O$2:$O$6,0)),INDEX(【入力シート】!B$9:B$13,MATCH(ROWS($R$1:S6),$P$2:$P$6,0))),"")</f>
        <v/>
      </c>
      <c r="T6" s="124" t="str">
        <f>IFERROR(IFERROR(INDEX(【入力シート】!C$9:C$13,MATCH(ROWS($R$1:T6),$O$2:$O$6,0)),INDEX(【入力シート】!C$9:C$13,MATCH(ROWS($R$1:T6),$P$2:$P$6,0))),"")</f>
        <v/>
      </c>
      <c r="U6" s="124" t="str">
        <f>IFERROR(IFERROR(INDEX(【入力シート】!D$9:D$13,MATCH(ROWS($R$1:U6),$O$2:$O$6,0)),INDEX(【入力シート】!D$9:D$13,MATCH(ROWS($R$1:U6),$P$2:$P$6,0))),"")</f>
        <v/>
      </c>
      <c r="V6" s="124" t="str">
        <f>IFERROR(IFERROR(INDEX(【入力シート】!E$9:E$13,MATCH(ROWS($R$1:V6),$O$2:$O$6,0)),INDEX(【入力シート】!E$9:E$13,MATCH(ROWS($R$1:V6),$P$2:$P$6,0))),"")</f>
        <v/>
      </c>
      <c r="W6" s="124" t="str">
        <f>IFERROR(IFERROR(INDEX(【入力シート】!F$9:F$13,MATCH(ROWS($R$1:W6),$O$2:$O$6,0)),INDEX(【入力シート】!F$9:F$13,MATCH(ROWS($R$1:W6),$P$2:$P$6,0))),"")</f>
        <v/>
      </c>
      <c r="X6" s="126" t="str">
        <f>IFERROR(IFERROR(INDEX(【入力シート】!G$9:G$13,MATCH(ROWS($R$1:X6),$O$2:$O$6,0)),INDEX(【入力シート】!G$9:G$13,MATCH(ROWS($R$1:X6),$P$2:$P$6,0))),"")</f>
        <v/>
      </c>
      <c r="Y6" s="124" t="str">
        <f>IFERROR(IFERROR(INDEX(【入力シート】!H$9:H$13,MATCH(ROWS($R$1:Y6),$O$2:$O$6,0)),INDEX(【入力シート】!H$9:H$13,MATCH(ROWS($R$1:Y6),$P$2:$P$6,0))),"")</f>
        <v/>
      </c>
      <c r="Z6" s="124" t="str">
        <f>IFERROR(IF(ISNUMBER(MATCH(ROWS($R$1:R6),$O$2:$O$9,0)),INDEX(【入力シート】!$I$9:$I$13,MATCH(ROWS($P$1:P6),$O$2:$O$9,0)),INDEX(【入力シート】!$K$9:$K$13,MATCH(ROWS($P$1:P6),$P$2:$P$9,0))),"")</f>
        <v/>
      </c>
      <c r="AA6" s="124" t="str">
        <f>IFERROR(IF(ISNUMBER(MATCH(ROWS($P$1:P6),$O$2:$O$6,0)),INDEX(【入力シート】!$J$9:$J$13,MATCH(ROWS($P$1:P6),$O$2:$O$6,0)),INDEX(【入力シート】!$L$9:$L$13,MATCH(ROWS($P$1:P6),$P$2:$P$6,0))),"")</f>
        <v/>
      </c>
      <c r="AB6" s="124" t="str">
        <f>IFERROR(IF(ISNUMBER(MATCH(ROWS($R$1:R6),$O$2:$O$6,0)),INDEX(【入力シート】!$AB$9:$AB$13,MATCH(ROWS($R$1:R6),$O$2:$O$6,0)),INDEX(【入力シート】!$AD$9:$AD$13,MATCH(ROWS($R$1:R6),$P$2:$P$6,0))),"")</f>
        <v/>
      </c>
    </row>
    <row r="7" spans="1:29" ht="18.75" customHeight="1" thickTop="1">
      <c r="B7" s="167" t="s">
        <v>7</v>
      </c>
      <c r="C7" s="170" t="str">
        <f>S1</f>
        <v/>
      </c>
      <c r="D7" s="99" t="s">
        <v>8</v>
      </c>
      <c r="E7" s="176" t="str">
        <f>V1</f>
        <v/>
      </c>
      <c r="F7" s="177"/>
      <c r="G7" s="177"/>
      <c r="H7" s="176" t="str">
        <f>W1</f>
        <v/>
      </c>
      <c r="I7" s="176"/>
      <c r="J7" s="178"/>
      <c r="O7" s="124"/>
      <c r="P7" s="124"/>
      <c r="Q7" s="124"/>
      <c r="R7" s="124" t="str">
        <f>IFERROR(IFERROR(INDEX(【入力シート】!A$9:A$13,MATCH(ROWS($R$1:R7),$O$2:$O$6,0)),INDEX(【入力シート】!A$9:A$13,MATCH(ROWS($R$1:R7),$P$2:$P$6,0))),"")</f>
        <v/>
      </c>
      <c r="S7" s="124" t="str">
        <f>IFERROR(IFERROR(INDEX(【入力シート】!B$9:B$13,MATCH(ROWS($R$1:S7),$O$2:$O$6,0)),INDEX(【入力シート】!B$9:B$13,MATCH(ROWS($R$1:S7),$P$2:$P$6,0))),"")</f>
        <v/>
      </c>
      <c r="T7" s="124" t="str">
        <f>IFERROR(IFERROR(INDEX(【入力シート】!C$9:C$13,MATCH(ROWS($R$1:T7),$O$2:$O$6,0)),INDEX(【入力シート】!C$9:C$13,MATCH(ROWS($R$1:T7),$P$2:$P$6,0))),"")</f>
        <v/>
      </c>
      <c r="U7" s="124" t="str">
        <f>IFERROR(IFERROR(INDEX(【入力シート】!D$9:D$13,MATCH(ROWS($R$1:U7),$O$2:$O$6,0)),INDEX(【入力シート】!D$9:D$13,MATCH(ROWS($R$1:U7),$P$2:$P$6,0))),"")</f>
        <v/>
      </c>
      <c r="V7" s="124" t="str">
        <f>IFERROR(IFERROR(INDEX(【入力シート】!E$9:E$13,MATCH(ROWS($R$1:V7),$O$2:$O$6,0)),INDEX(【入力シート】!E$9:E$13,MATCH(ROWS($R$1:V7),$P$2:$P$6,0))),"")</f>
        <v/>
      </c>
      <c r="W7" s="124" t="str">
        <f>IFERROR(IFERROR(INDEX(【入力シート】!F$9:F$13,MATCH(ROWS($R$1:W7),$O$2:$O$6,0)),INDEX(【入力シート】!F$9:F$13,MATCH(ROWS($R$1:W7),$P$2:$P$6,0))),"")</f>
        <v/>
      </c>
      <c r="X7" s="126" t="str">
        <f>IFERROR(IFERROR(INDEX(【入力シート】!G$9:G$13,MATCH(ROWS($R$1:X7),$O$2:$O$6,0)),INDEX(【入力シート】!G$9:G$13,MATCH(ROWS($R$1:X7),$P$2:$P$6,0))),"")</f>
        <v/>
      </c>
      <c r="Y7" s="124" t="str">
        <f>IFERROR(IFERROR(INDEX(【入力シート】!H$9:H$13,MATCH(ROWS($R$1:Y7),$O$2:$O$6,0)),INDEX(【入力シート】!H$9:H$13,MATCH(ROWS($R$1:Y7),$P$2:$P$6,0))),"")</f>
        <v/>
      </c>
      <c r="Z7" s="124" t="str">
        <f>IFERROR(IF(ISNUMBER(MATCH(ROWS($R$1:R7),$O$2:$O$9,0)),INDEX(【入力シート】!$I$9:$I$13,MATCH(ROWS($P$1:P7),$O$2:$O$9,0)),INDEX(【入力シート】!$K$9:$K$13,MATCH(ROWS($P$1:P7),$P$2:$P$9,0))),"")</f>
        <v/>
      </c>
      <c r="AA7" s="124" t="str">
        <f>IFERROR(IF(ISNUMBER(MATCH(ROWS($P$1:P7),$O$2:$O$6,0)),INDEX(【入力シート】!$J$9:$J$13,MATCH(ROWS($P$1:P7),$O$2:$O$6,0)),INDEX(【入力シート】!$L$9:$L$13,MATCH(ROWS($P$1:P7),$P$2:$P$6,0))),"")</f>
        <v/>
      </c>
      <c r="AB7" s="124" t="str">
        <f>IFERROR(IF(ISNUMBER(MATCH(ROWS($R$1:R7),$O$2:$O$6,0)),INDEX(【入力シート】!$AB$9:$AB$13,MATCH(ROWS($R$1:R7),$O$2:$O$6,0)),INDEX(【入力シート】!$AD$9:$AD$13,MATCH(ROWS($R$1:R7),$P$2:$P$6,0))),"")</f>
        <v/>
      </c>
    </row>
    <row r="8" spans="1:29" ht="28.5" customHeight="1">
      <c r="B8" s="168"/>
      <c r="C8" s="171"/>
      <c r="D8" s="98" t="s">
        <v>9</v>
      </c>
      <c r="E8" s="179" t="str">
        <f>T1</f>
        <v/>
      </c>
      <c r="F8" s="180"/>
      <c r="G8" s="181"/>
      <c r="H8" s="182" t="str">
        <f>U1</f>
        <v/>
      </c>
      <c r="I8" s="182"/>
      <c r="J8" s="183"/>
      <c r="O8" s="124"/>
      <c r="P8" s="124"/>
      <c r="Q8" s="124"/>
      <c r="R8" s="124" t="str">
        <f>IFERROR(IFERROR(INDEX(【入力シート】!A$9:A$13,MATCH(ROWS($R$1:R8),$O$2:$O$6,0)),INDEX(【入力シート】!A$9:A$13,MATCH(ROWS($R$1:R8),$P$2:$P$6,0))),"")</f>
        <v/>
      </c>
      <c r="S8" s="124" t="str">
        <f>IFERROR(IFERROR(INDEX(【入力シート】!B$9:B$13,MATCH(ROWS($R$1:S8),$O$2:$O$6,0)),INDEX(【入力シート】!B$9:B$13,MATCH(ROWS($R$1:S8),$P$2:$P$6,0))),"")</f>
        <v/>
      </c>
      <c r="T8" s="124" t="str">
        <f>IFERROR(IFERROR(INDEX(【入力シート】!C$9:C$13,MATCH(ROWS($R$1:T8),$O$2:$O$6,0)),INDEX(【入力シート】!C$9:C$13,MATCH(ROWS($R$1:T8),$P$2:$P$6,0))),"")</f>
        <v/>
      </c>
      <c r="U8" s="124" t="str">
        <f>IFERROR(IFERROR(INDEX(【入力シート】!D$9:D$13,MATCH(ROWS($R$1:U8),$O$2:$O$6,0)),INDEX(【入力シート】!D$9:D$13,MATCH(ROWS($R$1:U8),$P$2:$P$6,0))),"")</f>
        <v/>
      </c>
      <c r="V8" s="124" t="str">
        <f>IFERROR(IFERROR(INDEX(【入力シート】!E$9:E$13,MATCH(ROWS($R$1:V8),$O$2:$O$6,0)),INDEX(【入力シート】!E$9:E$13,MATCH(ROWS($R$1:V8),$P$2:$P$6,0))),"")</f>
        <v/>
      </c>
      <c r="W8" s="124" t="str">
        <f>IFERROR(IFERROR(INDEX(【入力シート】!F$9:F$13,MATCH(ROWS($R$1:W8),$O$2:$O$6,0)),INDEX(【入力シート】!F$9:F$13,MATCH(ROWS($R$1:W8),$P$2:$P$6,0))),"")</f>
        <v/>
      </c>
      <c r="X8" s="126" t="str">
        <f>IFERROR(IFERROR(INDEX(【入力シート】!G$9:G$13,MATCH(ROWS($R$1:X8),$O$2:$O$6,0)),INDEX(【入力シート】!G$9:G$13,MATCH(ROWS($R$1:X8),$P$2:$P$6,0))),"")</f>
        <v/>
      </c>
      <c r="Y8" s="124" t="str">
        <f>IFERROR(IFERROR(INDEX(【入力シート】!H$9:H$13,MATCH(ROWS($R$1:Y8),$O$2:$O$6,0)),INDEX(【入力シート】!H$9:H$13,MATCH(ROWS($R$1:Y8),$P$2:$P$6,0))),"")</f>
        <v/>
      </c>
      <c r="Z8" s="124" t="str">
        <f>IFERROR(IF(ISNUMBER(MATCH(ROWS($R$1:R8),$O$2:$O$9,0)),INDEX(【入力シート】!$I$9:$I$13,MATCH(ROWS($P$1:P8),$O$2:$O$9,0)),INDEX(【入力シート】!$K$9:$K$13,MATCH(ROWS($P$1:P8),$P$2:$P$9,0))),"")</f>
        <v/>
      </c>
      <c r="AA8" s="124" t="str">
        <f>IFERROR(IF(ISNUMBER(MATCH(ROWS($P$1:P8),$O$2:$O$6,0)),INDEX(【入力シート】!$J$9:$J$13,MATCH(ROWS($P$1:P8),$O$2:$O$6,0)),INDEX(【入力シート】!$L$9:$L$13,MATCH(ROWS($P$1:P8),$P$2:$P$6,0))),"")</f>
        <v/>
      </c>
      <c r="AB8" s="124" t="str">
        <f>IFERROR(IF(ISNUMBER(MATCH(ROWS($R$1:R8),$O$2:$O$6,0)),INDEX(【入力シート】!$AB$9:$AB$13,MATCH(ROWS($R$1:R8),$O$2:$O$6,0)),INDEX(【入力シート】!$AD$9:$AD$13,MATCH(ROWS($R$1:R8),$P$2:$P$6,0))),"")</f>
        <v/>
      </c>
    </row>
    <row r="9" spans="1:29" ht="18.75" customHeight="1" thickBot="1">
      <c r="B9" s="169"/>
      <c r="C9" s="172"/>
      <c r="D9" s="101" t="s">
        <v>83</v>
      </c>
      <c r="E9" s="190" t="str">
        <f>IF(X1="","",X1)</f>
        <v/>
      </c>
      <c r="F9" s="185"/>
      <c r="G9" s="185"/>
      <c r="H9" s="186"/>
      <c r="I9" s="6" t="s">
        <v>86</v>
      </c>
      <c r="J9" s="100" t="str">
        <f>IF(E9="","",DATEDIF(E9,'リストデータ（※編集不可）'!$F$2,"Y"))</f>
        <v/>
      </c>
      <c r="O9" s="124"/>
      <c r="P9" s="124"/>
      <c r="Q9" s="124"/>
      <c r="R9" s="124" t="str">
        <f>IFERROR(IFERROR(INDEX(【入力シート】!A$9:A$13,MATCH(ROWS($R$1:R9),$O$2:$O$6,0)),INDEX(【入力シート】!A$9:A$13,MATCH(ROWS($R$1:R9),$P$2:$P$6,0))),"")</f>
        <v/>
      </c>
      <c r="S9" s="124" t="str">
        <f>IFERROR(IFERROR(INDEX(【入力シート】!B$9:B$13,MATCH(ROWS($R$1:S9),$O$2:$O$6,0)),INDEX(【入力シート】!B$9:B$13,MATCH(ROWS($R$1:S9),$P$2:$P$6,0))),"")</f>
        <v/>
      </c>
      <c r="T9" s="124" t="str">
        <f>IFERROR(IFERROR(INDEX(【入力シート】!C$9:C$13,MATCH(ROWS($R$1:T9),$O$2:$O$6,0)),INDEX(【入力シート】!C$9:C$13,MATCH(ROWS($R$1:T9),$P$2:$P$6,0))),"")</f>
        <v/>
      </c>
      <c r="U9" s="124" t="str">
        <f>IFERROR(IFERROR(INDEX(【入力シート】!D$9:D$13,MATCH(ROWS($R$1:U9),$O$2:$O$6,0)),INDEX(【入力シート】!D$9:D$13,MATCH(ROWS($R$1:U9),$P$2:$P$6,0))),"")</f>
        <v/>
      </c>
      <c r="V9" s="124" t="str">
        <f>IFERROR(IFERROR(INDEX(【入力シート】!E$9:E$13,MATCH(ROWS($R$1:V9),$O$2:$O$6,0)),INDEX(【入力シート】!E$9:E$13,MATCH(ROWS($R$1:V9),$P$2:$P$6,0))),"")</f>
        <v/>
      </c>
      <c r="W9" s="124" t="str">
        <f>IFERROR(IFERROR(INDEX(【入力シート】!F$9:F$13,MATCH(ROWS($R$1:W9),$O$2:$O$6,0)),INDEX(【入力シート】!F$9:F$13,MATCH(ROWS($R$1:W9),$P$2:$P$6,0))),"")</f>
        <v/>
      </c>
      <c r="X9" s="126" t="str">
        <f>IFERROR(IFERROR(INDEX(【入力シート】!G$9:G$13,MATCH(ROWS($R$1:X9),$O$2:$O$6,0)),INDEX(【入力シート】!G$9:G$13,MATCH(ROWS($R$1:X9),$P$2:$P$6,0))),"")</f>
        <v/>
      </c>
      <c r="Y9" s="124" t="str">
        <f>IFERROR(IFERROR(INDEX(【入力シート】!H$9:H$13,MATCH(ROWS($R$1:Y9),$O$2:$O$6,0)),INDEX(【入力シート】!H$9:H$13,MATCH(ROWS($R$1:Y9),$P$2:$P$6,0))),"")</f>
        <v/>
      </c>
      <c r="Z9" s="124" t="str">
        <f>IFERROR(IF(ISNUMBER(MATCH(ROWS($R$1:R9),$O$2:$O$9,0)),INDEX(【入力シート】!$I$9:$I$13,MATCH(ROWS($P$1:P9),$O$2:$O$9,0)),INDEX(【入力シート】!$K$9:$K$13,MATCH(ROWS($P$1:P9),$P$2:$P$9,0))),"")</f>
        <v/>
      </c>
      <c r="AA9" s="124" t="str">
        <f>IFERROR(IF(ISNUMBER(MATCH(ROWS($P$1:P9),$O$2:$O$6,0)),INDEX(【入力シート】!$J$9:$J$13,MATCH(ROWS($P$1:P9),$O$2:$O$6,0)),INDEX(【入力シート】!$L$9:$L$13,MATCH(ROWS($P$1:P9),$P$2:$P$6,0))),"")</f>
        <v/>
      </c>
      <c r="AB9" s="124" t="str">
        <f>IFERROR(IF(ISNUMBER(MATCH(ROWS($R$1:R9),$O$2:$O$6,0)),INDEX(【入力シート】!$AB$9:$AB$13,MATCH(ROWS($R$1:R9),$O$2:$O$6,0)),INDEX(【入力シート】!$AD$9:$AD$13,MATCH(ROWS($R$1:R9),$P$2:$P$6,0))),"")</f>
        <v/>
      </c>
    </row>
    <row r="10" spans="1:29" ht="16.5" customHeight="1" thickTop="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O10" s="124"/>
      <c r="P10" s="124"/>
      <c r="Q10" s="124"/>
      <c r="R10" s="124" t="str">
        <f>IFERROR(IFERROR(INDEX(【入力シート】!A$9:A$13,MATCH(ROWS($R$1:R10),$O$2:$O$6,0)),INDEX(【入力シート】!A$9:A$13,MATCH(ROWS($R$1:R10),$P$2:$P$6,0))),"")</f>
        <v/>
      </c>
      <c r="S10" s="124" t="str">
        <f>IFERROR(IFERROR(INDEX(【入力シート】!B$9:B$13,MATCH(ROWS($R$1:S10),$O$2:$O$6,0)),INDEX(【入力シート】!B$9:B$13,MATCH(ROWS($R$1:S10),$P$2:$P$6,0))),"")</f>
        <v/>
      </c>
      <c r="T10" s="124" t="str">
        <f>IFERROR(IFERROR(INDEX(【入力シート】!C$9:C$13,MATCH(ROWS($R$1:T10),$O$2:$O$6,0)),INDEX(【入力シート】!C$9:C$13,MATCH(ROWS($R$1:T10),$P$2:$P$6,0))),"")</f>
        <v/>
      </c>
      <c r="U10" s="124" t="str">
        <f>IFERROR(IFERROR(INDEX(【入力シート】!D$9:D$13,MATCH(ROWS($R$1:U10),$O$2:$O$6,0)),INDEX(【入力シート】!D$9:D$13,MATCH(ROWS($R$1:U10),$P$2:$P$6,0))),"")</f>
        <v/>
      </c>
      <c r="V10" s="124" t="str">
        <f>IFERROR(IFERROR(INDEX(【入力シート】!E$9:E$13,MATCH(ROWS($R$1:V10),$O$2:$O$6,0)),INDEX(【入力シート】!E$9:E$13,MATCH(ROWS($R$1:V10),$P$2:$P$6,0))),"")</f>
        <v/>
      </c>
      <c r="W10" s="124" t="str">
        <f>IFERROR(IFERROR(INDEX(【入力シート】!F$9:F$13,MATCH(ROWS($R$1:W10),$O$2:$O$6,0)),INDEX(【入力シート】!F$9:F$13,MATCH(ROWS($R$1:W10),$P$2:$P$6,0))),"")</f>
        <v/>
      </c>
      <c r="X10" s="126" t="str">
        <f>IFERROR(IFERROR(INDEX(【入力シート】!G$9:G$13,MATCH(ROWS($R$1:X10),$O$2:$O$6,0)),INDEX(【入力シート】!G$9:G$13,MATCH(ROWS($R$1:X10),$P$2:$P$6,0))),"")</f>
        <v/>
      </c>
      <c r="Y10" s="124" t="str">
        <f>IFERROR(IFERROR(INDEX(【入力シート】!H$9:H$13,MATCH(ROWS($R$1:Y10),$O$2:$O$6,0)),INDEX(【入力シート】!H$9:H$13,MATCH(ROWS($R$1:Y10),$P$2:$P$6,0))),"")</f>
        <v/>
      </c>
      <c r="Z10" s="124" t="str">
        <f>IFERROR(IF(ISNUMBER(MATCH(ROWS($R$1:R10),$O$2:$O$9,0)),INDEX(【入力シート】!$I$9:$I$13,MATCH(ROWS($P$1:P10),$O$2:$O$9,0)),INDEX(【入力シート】!$K$9:$K$13,MATCH(ROWS($P$1:P10),$P$2:$P$9,0))),"")</f>
        <v/>
      </c>
      <c r="AA10" s="124" t="str">
        <f>IFERROR(IF(ISNUMBER(MATCH(ROWS($P$1:P10),$O$2:$O$6,0)),INDEX(【入力シート】!$J$9:$J$13,MATCH(ROWS($P$1:P10),$O$2:$O$6,0)),INDEX(【入力シート】!$L$9:$L$13,MATCH(ROWS($P$1:P10),$P$2:$P$6,0))),"")</f>
        <v/>
      </c>
      <c r="AB10" s="124" t="str">
        <f>IFERROR(IF(ISNUMBER(MATCH(ROWS($R$1:R10),$O$2:$O$6,0)),INDEX(【入力シート】!$AB$9:$AB$13,MATCH(ROWS($R$1:R10),$O$2:$O$6,0)),INDEX(【入力シート】!$AD$9:$AD$13,MATCH(ROWS($R$1:R10),$P$2:$P$6,0))),"")</f>
        <v/>
      </c>
    </row>
    <row r="11" spans="1:29" ht="12.75" customHeight="1">
      <c r="O11" s="124" t="str">
        <f>IF(AND(G12&lt;&gt;"", G12&lt;&gt;"リレーのみ"), MAX(O$7:$R10)+1, "")</f>
        <v/>
      </c>
      <c r="P11" s="124"/>
      <c r="Q11" s="124"/>
      <c r="R11" s="124"/>
      <c r="S11" s="124"/>
      <c r="T11" s="124"/>
      <c r="U11" s="124"/>
      <c r="V11" s="124"/>
      <c r="W11" s="124"/>
      <c r="X11" s="126"/>
      <c r="Y11" s="124"/>
      <c r="Z11" s="124"/>
      <c r="AA11" s="124"/>
    </row>
    <row r="12" spans="1:29" ht="18.75" customHeight="1">
      <c r="B12" s="59" t="s">
        <v>88</v>
      </c>
      <c r="C12" s="173" t="s">
        <v>123</v>
      </c>
      <c r="D12" s="173"/>
      <c r="E12" s="173"/>
      <c r="F12" s="173"/>
      <c r="G12" s="173"/>
      <c r="H12" s="173"/>
      <c r="I12" s="173"/>
      <c r="J12" s="173"/>
      <c r="O12" s="124" t="str">
        <f>IF(AND(G13&lt;&gt;"", G13&lt;&gt;"リレーのみ"), MAX(O$7:$R11)+1, "")</f>
        <v/>
      </c>
      <c r="P12" s="124"/>
      <c r="Q12" s="124"/>
      <c r="R12" s="124"/>
      <c r="S12" s="124"/>
      <c r="T12" s="124"/>
      <c r="U12" s="124"/>
      <c r="V12" s="124"/>
      <c r="W12" s="124"/>
      <c r="X12" s="126"/>
      <c r="Y12" s="124"/>
      <c r="Z12" s="124"/>
      <c r="AA12" s="124" t="str">
        <f>IFERROR(IF(ISNUMBER(MATCH(ROWS($R$1:R12),$O$2:$O$9,0)),INDEX(【入力シート】!$J$9:$J$13,MATCH(ROWS($R$1:R12),$O$2:$O$9,0)),INDEX(【入力シート】!$L$9:$L$13,MATCH(ROWS($R$1:R12),$P$2:$P$9,0))),"")</f>
        <v/>
      </c>
    </row>
    <row r="13" spans="1:29" ht="18.75" customHeight="1">
      <c r="C13" s="173" t="s">
        <v>113</v>
      </c>
      <c r="D13" s="173"/>
      <c r="E13" s="173"/>
      <c r="F13" s="173"/>
      <c r="G13" s="173"/>
      <c r="H13" s="173"/>
      <c r="I13" s="173"/>
      <c r="J13" s="173"/>
      <c r="O13" s="124"/>
      <c r="P13" s="124"/>
      <c r="Q13" s="124"/>
      <c r="R13" s="124"/>
      <c r="S13" s="124"/>
      <c r="T13" s="124"/>
      <c r="U13" s="124"/>
      <c r="V13" s="124"/>
      <c r="W13" s="124"/>
      <c r="X13" s="126"/>
      <c r="Y13" s="124"/>
      <c r="Z13" s="124"/>
      <c r="AA13" s="124"/>
    </row>
    <row r="14" spans="1:29" ht="15" customHeight="1">
      <c r="J14" s="5"/>
      <c r="O14" s="124" t="str">
        <f>IF(AND(G14&lt;&gt;"", G14&lt;&gt;"リレーのみ"), MAX(O$7:$R12)+1, "")</f>
        <v/>
      </c>
      <c r="P14" s="124"/>
      <c r="Q14" s="124"/>
      <c r="R14" s="124"/>
      <c r="S14" s="124"/>
      <c r="T14" s="124"/>
      <c r="U14" s="124"/>
      <c r="V14" s="124"/>
      <c r="W14" s="124"/>
      <c r="X14" s="126"/>
      <c r="Y14" s="124"/>
      <c r="Z14" s="124"/>
      <c r="AA14" s="124"/>
    </row>
    <row r="15" spans="1:29" ht="24" customHeight="1">
      <c r="B15" s="6" t="s">
        <v>2</v>
      </c>
      <c r="C15" s="102" t="str">
        <f>IF(C17&lt;&gt;"", 【入力シート】!$D$4, "")</f>
        <v/>
      </c>
      <c r="D15" s="6" t="s">
        <v>4</v>
      </c>
      <c r="E15" s="187" t="str">
        <f>IF(C17&lt;&gt;"", 【入力シート】!$D$6, "")</f>
        <v/>
      </c>
      <c r="F15" s="188"/>
      <c r="G15" s="60"/>
      <c r="I15" s="105" t="s">
        <v>106</v>
      </c>
      <c r="J15" s="102" t="str">
        <f>R2</f>
        <v/>
      </c>
      <c r="O15" s="124"/>
      <c r="P15" s="124"/>
      <c r="Q15" s="124"/>
      <c r="R15" s="124"/>
      <c r="S15" s="124"/>
      <c r="T15" s="124"/>
      <c r="U15" s="124"/>
      <c r="V15" s="124"/>
      <c r="W15" s="124"/>
      <c r="X15" s="126"/>
      <c r="Y15" s="124"/>
      <c r="Z15" s="124"/>
      <c r="AA15" s="124"/>
    </row>
    <row r="16" spans="1:29" ht="12" customHeight="1">
      <c r="B16" s="5"/>
      <c r="O16" s="124"/>
      <c r="P16" s="124"/>
      <c r="Q16" s="124"/>
      <c r="R16" s="124"/>
      <c r="S16" s="124"/>
      <c r="T16" s="124"/>
      <c r="U16" s="124"/>
      <c r="V16" s="124"/>
      <c r="W16" s="124"/>
      <c r="X16" s="126"/>
      <c r="Y16" s="124"/>
      <c r="Z16" s="124"/>
      <c r="AA16" s="124"/>
    </row>
    <row r="17" spans="1:27" ht="28.5" customHeight="1" thickBot="1">
      <c r="B17" s="104" t="s">
        <v>5</v>
      </c>
      <c r="C17" s="103" t="str">
        <f>IF(Z2&lt;&gt;"", Z2, "")</f>
        <v/>
      </c>
      <c r="D17" s="95" t="s">
        <v>6</v>
      </c>
      <c r="E17" s="94" t="str">
        <f>AA2</f>
        <v/>
      </c>
      <c r="F17" s="106" t="s">
        <v>116</v>
      </c>
      <c r="G17" s="184" t="str">
        <f>AB2</f>
        <v/>
      </c>
      <c r="H17" s="175"/>
      <c r="I17" s="6" t="s">
        <v>118</v>
      </c>
      <c r="J17" s="102" t="str">
        <f>Y2</f>
        <v/>
      </c>
      <c r="R17" s="124"/>
      <c r="S17" s="124"/>
      <c r="T17" s="124"/>
      <c r="U17" s="124"/>
      <c r="V17" s="124"/>
      <c r="W17" s="124"/>
      <c r="X17" s="126"/>
      <c r="Y17" s="124"/>
      <c r="Z17" s="124"/>
      <c r="AA17" s="124"/>
    </row>
    <row r="18" spans="1:27" ht="18.75" customHeight="1" thickTop="1">
      <c r="B18" s="167" t="s">
        <v>7</v>
      </c>
      <c r="C18" s="170" t="str">
        <f>S2</f>
        <v/>
      </c>
      <c r="D18" s="110" t="s">
        <v>8</v>
      </c>
      <c r="E18" s="176" t="str">
        <f>V2</f>
        <v/>
      </c>
      <c r="F18" s="177"/>
      <c r="G18" s="177"/>
      <c r="H18" s="176" t="str">
        <f>W2</f>
        <v/>
      </c>
      <c r="I18" s="176"/>
      <c r="J18" s="178"/>
      <c r="R18" s="124"/>
      <c r="S18" s="124"/>
      <c r="T18" s="124"/>
      <c r="U18" s="124"/>
      <c r="V18" s="124"/>
      <c r="W18" s="124"/>
      <c r="X18" s="126"/>
      <c r="Y18" s="124"/>
      <c r="Z18" s="124"/>
      <c r="AA18" s="124"/>
    </row>
    <row r="19" spans="1:27" ht="28.5" customHeight="1">
      <c r="B19" s="168"/>
      <c r="C19" s="171"/>
      <c r="D19" s="109" t="s">
        <v>9</v>
      </c>
      <c r="E19" s="179" t="str">
        <f>T2</f>
        <v/>
      </c>
      <c r="F19" s="180"/>
      <c r="G19" s="181"/>
      <c r="H19" s="182" t="str">
        <f>U2</f>
        <v/>
      </c>
      <c r="I19" s="182"/>
      <c r="J19" s="183"/>
    </row>
    <row r="20" spans="1:27" ht="18.75" customHeight="1" thickBot="1">
      <c r="B20" s="169"/>
      <c r="C20" s="172"/>
      <c r="D20" s="107" t="s">
        <v>83</v>
      </c>
      <c r="E20" s="185" t="str">
        <f>IF(X2="","",X2)</f>
        <v/>
      </c>
      <c r="F20" s="185"/>
      <c r="G20" s="185"/>
      <c r="H20" s="186"/>
      <c r="I20" s="6" t="s">
        <v>86</v>
      </c>
      <c r="J20" s="100" t="str">
        <f>IF(E20="","",DATEDIF(E20,'リストデータ（※編集不可）'!$F$2,"Y"))</f>
        <v/>
      </c>
    </row>
    <row r="21" spans="1:27" ht="16.5" customHeight="1" thickTop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</row>
    <row r="22" spans="1:27" ht="12.75" customHeight="1"/>
    <row r="23" spans="1:27" ht="18.75" customHeight="1">
      <c r="B23" s="59" t="s">
        <v>89</v>
      </c>
      <c r="C23" s="173" t="s">
        <v>123</v>
      </c>
      <c r="D23" s="173"/>
      <c r="E23" s="173"/>
      <c r="F23" s="173"/>
      <c r="G23" s="173"/>
      <c r="H23" s="173"/>
      <c r="I23" s="173"/>
      <c r="J23" s="173"/>
    </row>
    <row r="24" spans="1:27" ht="18.75" customHeight="1">
      <c r="C24" s="173" t="s">
        <v>113</v>
      </c>
      <c r="D24" s="173"/>
      <c r="E24" s="173"/>
      <c r="F24" s="173"/>
      <c r="G24" s="173"/>
      <c r="H24" s="173"/>
      <c r="I24" s="173"/>
      <c r="J24" s="173"/>
    </row>
    <row r="25" spans="1:27" ht="15" customHeight="1">
      <c r="J25" s="5"/>
    </row>
    <row r="26" spans="1:27" ht="24" customHeight="1">
      <c r="B26" s="6" t="s">
        <v>2</v>
      </c>
      <c r="C26" s="102" t="str">
        <f>IF(C28&lt;&gt;"", 【入力シート】!$D$4, "")</f>
        <v/>
      </c>
      <c r="D26" s="6" t="s">
        <v>4</v>
      </c>
      <c r="E26" s="187" t="str">
        <f>IF(C28&lt;&gt;"", 【入力シート】!$D$6, "")</f>
        <v/>
      </c>
      <c r="F26" s="188"/>
      <c r="G26" s="60"/>
      <c r="I26" s="105" t="s">
        <v>106</v>
      </c>
      <c r="J26" s="102" t="str">
        <f>R3</f>
        <v/>
      </c>
    </row>
    <row r="27" spans="1:27" ht="12" customHeight="1">
      <c r="B27" s="5"/>
    </row>
    <row r="28" spans="1:27" ht="28.5" customHeight="1" thickBot="1">
      <c r="B28" s="104" t="s">
        <v>5</v>
      </c>
      <c r="C28" s="103" t="str">
        <f>IF(Z3&lt;&gt;"", Z3, "")</f>
        <v/>
      </c>
      <c r="D28" s="95" t="s">
        <v>6</v>
      </c>
      <c r="E28" s="94" t="str">
        <f>AA3</f>
        <v/>
      </c>
      <c r="F28" s="106" t="s">
        <v>116</v>
      </c>
      <c r="G28" s="184" t="str">
        <f>AB3</f>
        <v/>
      </c>
      <c r="H28" s="175"/>
      <c r="I28" s="6" t="s">
        <v>118</v>
      </c>
      <c r="J28" s="102" t="str">
        <f>Y3</f>
        <v/>
      </c>
    </row>
    <row r="29" spans="1:27" ht="18.75" customHeight="1" thickTop="1">
      <c r="B29" s="167" t="s">
        <v>7</v>
      </c>
      <c r="C29" s="170" t="str">
        <f>S3</f>
        <v/>
      </c>
      <c r="D29" s="110" t="s">
        <v>8</v>
      </c>
      <c r="E29" s="176" t="str">
        <f>V3</f>
        <v/>
      </c>
      <c r="F29" s="177"/>
      <c r="G29" s="177"/>
      <c r="H29" s="176" t="str">
        <f>W3</f>
        <v/>
      </c>
      <c r="I29" s="176"/>
      <c r="J29" s="178"/>
    </row>
    <row r="30" spans="1:27" ht="28.5" customHeight="1">
      <c r="B30" s="168"/>
      <c r="C30" s="171"/>
      <c r="D30" s="109" t="s">
        <v>9</v>
      </c>
      <c r="E30" s="179" t="str">
        <f>T3</f>
        <v/>
      </c>
      <c r="F30" s="180"/>
      <c r="G30" s="181"/>
      <c r="H30" s="182" t="str">
        <f>U3</f>
        <v/>
      </c>
      <c r="I30" s="182"/>
      <c r="J30" s="183"/>
      <c r="R30" s="127" t="str">
        <f>IFERROR(IFERROR(INDEX(#REF!,MATCH(ROWS(R$8:$U30),$R$8:$R$16,0)),INDEX(#REF!,MATCH(ROWS(R$8:$U30),$S$8:$S$16,0))),"")</f>
        <v/>
      </c>
      <c r="S30" s="127" t="str">
        <f>IFERROR(IFERROR(INDEX(#REF!,MATCH(ROWS(S$8:$U30),$R$8:$R$16,0)),INDEX(#REF!,MATCH(ROWS(S$8:$U30),$S$8:$S$16,0))),"")</f>
        <v/>
      </c>
      <c r="T30" s="127" t="str">
        <f>IFERROR(IFERROR(INDEX(#REF!,MATCH(ROWS(T$8:$U30),$R$8:$R$16,0)),INDEX(#REF!,MATCH(ROWS(T$8:$U30),$S$8:$S$16,0))),"")</f>
        <v/>
      </c>
      <c r="U30" s="127" t="str">
        <f>IFERROR(IFERROR(INDEX(A$9:A$16,MATCH(ROWS($U$8:U30),$R$8:$R$16,0)),INDEX(A$9:A$16,MATCH(ROWS($U$8:U30),$S$8:$S$16,0))),"")</f>
        <v/>
      </c>
      <c r="V30" s="127" t="str">
        <f>IFERROR(IFERROR(INDEX(B$9:B$16,MATCH(ROWS($U$8:V30),$R$8:$R$16,0)),INDEX(B$9:B$16,MATCH(ROWS($U$8:V30),$S$8:$S$16,0))),"")</f>
        <v/>
      </c>
      <c r="W30" s="127" t="str">
        <f>IFERROR(IFERROR(INDEX(C$9:C$16,MATCH(ROWS($U$8:W30),$R$8:$R$16,0)),INDEX(C$9:C$16,MATCH(ROWS($U$8:W30),$S$8:$S$16,0))),"")</f>
        <v/>
      </c>
      <c r="X30" s="128" t="str">
        <f>IFERROR(IFERROR(INDEX(D$9:D$16,MATCH(ROWS($U$8:X30),$R$8:$R$16,0)),INDEX(D$9:D$16,MATCH(ROWS($U$8:X30),$S$8:$S$16,0))),"")</f>
        <v/>
      </c>
      <c r="Y30" s="127" t="str">
        <f>IFERROR(IFERROR(INDEX(E$9:E$16,MATCH(ROWS($U$8:Y30),$R$8:$R$16,0)),INDEX(E$9:E$16,MATCH(ROWS($U$8:Y30),$S$8:$S$16,0))),"")</f>
        <v/>
      </c>
      <c r="Z30" s="127" t="str">
        <f>IFERROR(IF(ISNUMBER(MATCH(ROWS(R$8:$U30),$R$8:$R$16,0)),INDEX($K$9:$K$16,MATCH(ROWS(R$9:$AU30),$R$8:$R$16,0)),INDEX($M$9:$M$16,MATCH(ROWS(R$1:$U22),$S$8:$S$16,0))),"")</f>
        <v/>
      </c>
      <c r="AA30" s="127" t="str">
        <f>IFERROR(IF(ISNUMBER(MATCH(ROWS(R$1:$U22),$R$8:$R$16,0)),INDEX($L$9:$L$16,MATCH(ROWS(R$1:$U22),$R$8:$R$16,0)),INDEX($N$9:$N$16,MATCH(ROWS(R$1:$U22),$S$8:$S$16,0))),"")</f>
        <v/>
      </c>
    </row>
    <row r="31" spans="1:27" ht="18.75" customHeight="1" thickBot="1">
      <c r="B31" s="169"/>
      <c r="C31" s="172"/>
      <c r="D31" s="107" t="s">
        <v>83</v>
      </c>
      <c r="E31" s="185" t="str">
        <f>IF(X3="","",X3)</f>
        <v/>
      </c>
      <c r="F31" s="185"/>
      <c r="G31" s="185"/>
      <c r="H31" s="186"/>
      <c r="I31" s="6" t="s">
        <v>86</v>
      </c>
      <c r="J31" s="100" t="str">
        <f>IF(E31="","",DATEDIF(E31,'リストデータ（※編集不可）'!$F$2,"Y"))</f>
        <v/>
      </c>
      <c r="R31" s="127" t="str">
        <f>IFERROR(IFERROR(INDEX(#REF!,MATCH(ROWS(R$8:$U31),$R$8:$R$16,0)),INDEX(#REF!,MATCH(ROWS(R$8:$U31),$S$8:$S$16,0))),"")</f>
        <v/>
      </c>
      <c r="S31" s="127" t="str">
        <f>IFERROR(IFERROR(INDEX(#REF!,MATCH(ROWS(S$8:$U31),$R$8:$R$16,0)),INDEX(#REF!,MATCH(ROWS(S$8:$U31),$S$8:$S$16,0))),"")</f>
        <v/>
      </c>
      <c r="T31" s="127" t="str">
        <f>IFERROR(IFERROR(INDEX(#REF!,MATCH(ROWS(T$8:$U31),$R$8:$R$16,0)),INDEX(#REF!,MATCH(ROWS(T$8:$U31),$S$8:$S$16,0))),"")</f>
        <v/>
      </c>
      <c r="U31" s="127" t="str">
        <f>IFERROR(IFERROR(INDEX(A$9:A$16,MATCH(ROWS($U$8:U31),$R$8:$R$16,0)),INDEX(A$9:A$16,MATCH(ROWS($U$8:U31),$S$8:$S$16,0))),"")</f>
        <v/>
      </c>
      <c r="V31" s="127" t="str">
        <f>IFERROR(IFERROR(INDEX(B$9:B$16,MATCH(ROWS($U$8:V31),$R$8:$R$16,0)),INDEX(B$9:B$16,MATCH(ROWS($U$8:V31),$S$8:$S$16,0))),"")</f>
        <v/>
      </c>
      <c r="W31" s="127" t="str">
        <f>IFERROR(IFERROR(INDEX(C$9:C$16,MATCH(ROWS($U$8:W31),$R$8:$R$16,0)),INDEX(C$9:C$16,MATCH(ROWS($U$8:W31),$S$8:$S$16,0))),"")</f>
        <v/>
      </c>
      <c r="X31" s="128" t="str">
        <f>IFERROR(IFERROR(INDEX(D$9:D$16,MATCH(ROWS($U$8:X31),$R$8:$R$16,0)),INDEX(D$9:D$16,MATCH(ROWS($U$8:X31),$S$8:$S$16,0))),"")</f>
        <v/>
      </c>
      <c r="Y31" s="127" t="str">
        <f>IFERROR(IFERROR(INDEX(E$9:E$16,MATCH(ROWS($U$8:Y31),$R$8:$R$16,0)),INDEX(E$9:E$16,MATCH(ROWS($U$8:Y31),$S$8:$S$16,0))),"")</f>
        <v/>
      </c>
      <c r="Z31" s="127" t="str">
        <f>IFERROR(IF(ISNUMBER(MATCH(ROWS(R$8:$U31),$R$8:$R$16,0)),INDEX($K$9:$K$16,MATCH(ROWS(R$9:$AU31),$R$8:$R$16,0)),INDEX($M$9:$M$16,MATCH(ROWS(R$1:$U23),$S$8:$S$16,0))),"")</f>
        <v/>
      </c>
      <c r="AA31" s="127" t="str">
        <f>IFERROR(IF(ISNUMBER(MATCH(ROWS(R$1:$U23),$R$8:$R$16,0)),INDEX($L$9:$L$16,MATCH(ROWS(R$1:$U23),$R$8:$R$16,0)),INDEX($N$9:$N$16,MATCH(ROWS(R$1:$U23),$S$8:$S$16,0))),"")</f>
        <v/>
      </c>
    </row>
    <row r="32" spans="1:27" ht="16.5" customHeight="1" thickTop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R32" s="127" t="str">
        <f>IFERROR(IFERROR(INDEX(#REF!,MATCH(ROWS(R$8:$U32),$R$8:$R$16,0)),INDEX(#REF!,MATCH(ROWS(R$8:$U32),$S$8:$S$16,0))),"")</f>
        <v/>
      </c>
      <c r="S32" s="127" t="str">
        <f>IFERROR(IFERROR(INDEX(#REF!,MATCH(ROWS(S$8:$U32),$R$8:$R$16,0)),INDEX(#REF!,MATCH(ROWS(S$8:$U32),$S$8:$S$16,0))),"")</f>
        <v/>
      </c>
      <c r="T32" s="127" t="str">
        <f>IFERROR(IFERROR(INDEX(#REF!,MATCH(ROWS(T$8:$U32),$R$8:$R$16,0)),INDEX(#REF!,MATCH(ROWS(T$8:$U32),$S$8:$S$16,0))),"")</f>
        <v/>
      </c>
      <c r="U32" s="127" t="str">
        <f>IFERROR(IFERROR(INDEX(A$9:A$16,MATCH(ROWS($U$8:U32),$R$8:$R$16,0)),INDEX(A$9:A$16,MATCH(ROWS($U$8:U32),$S$8:$S$16,0))),"")</f>
        <v/>
      </c>
      <c r="V32" s="127" t="str">
        <f>IFERROR(IFERROR(INDEX(B$9:B$16,MATCH(ROWS($U$8:V32),$R$8:$R$16,0)),INDEX(B$9:B$16,MATCH(ROWS($U$8:V32),$S$8:$S$16,0))),"")</f>
        <v/>
      </c>
      <c r="W32" s="127" t="str">
        <f>IFERROR(IFERROR(INDEX(C$9:C$16,MATCH(ROWS($U$8:W32),$R$8:$R$16,0)),INDEX(C$9:C$16,MATCH(ROWS($U$8:W32),$S$8:$S$16,0))),"")</f>
        <v/>
      </c>
      <c r="X32" s="128" t="str">
        <f>IFERROR(IFERROR(INDEX(D$9:D$16,MATCH(ROWS($U$8:X32),$R$8:$R$16,0)),INDEX(D$9:D$16,MATCH(ROWS($U$8:X32),$S$8:$S$16,0))),"")</f>
        <v/>
      </c>
      <c r="Y32" s="127" t="str">
        <f>IFERROR(IFERROR(INDEX(E$9:E$16,MATCH(ROWS($U$8:Y32),$R$8:$R$16,0)),INDEX(E$9:E$16,MATCH(ROWS($U$8:Y32),$S$8:$S$16,0))),"")</f>
        <v/>
      </c>
      <c r="Z32" s="127" t="str">
        <f>IFERROR(IF(ISNUMBER(MATCH(ROWS(R$8:$U32),$R$8:$R$16,0)),INDEX($K$9:$K$16,MATCH(ROWS(R$9:$AU32),$R$8:$R$16,0)),INDEX($M$9:$M$16,MATCH(ROWS(R$1:$U24),$S$8:$S$16,0))),"")</f>
        <v/>
      </c>
      <c r="AA32" s="127" t="str">
        <f>IFERROR(IF(ISNUMBER(MATCH(ROWS(R$1:$U24),$R$8:$R$16,0)),INDEX($L$9:$L$16,MATCH(ROWS(R$1:$U24),$R$8:$R$16,0)),INDEX($N$9:$N$16,MATCH(ROWS(R$1:$U24),$S$8:$S$16,0))),"")</f>
        <v/>
      </c>
    </row>
    <row r="33" spans="2:27" ht="12.75" customHeight="1">
      <c r="R33" s="127" t="str">
        <f>IFERROR(IFERROR(INDEX(#REF!,MATCH(ROWS(R$8:$U33),$R$8:$R$16,0)),INDEX(#REF!,MATCH(ROWS(R$8:$U33),$S$8:$S$16,0))),"")</f>
        <v/>
      </c>
      <c r="S33" s="127" t="str">
        <f>IFERROR(IFERROR(INDEX(#REF!,MATCH(ROWS(S$8:$U33),$R$8:$R$16,0)),INDEX(#REF!,MATCH(ROWS(S$8:$U33),$S$8:$S$16,0))),"")</f>
        <v/>
      </c>
      <c r="T33" s="127" t="str">
        <f>IFERROR(IFERROR(INDEX(#REF!,MATCH(ROWS(T$8:$U33),$R$8:$R$16,0)),INDEX(#REF!,MATCH(ROWS(T$8:$U33),$S$8:$S$16,0))),"")</f>
        <v/>
      </c>
      <c r="U33" s="127" t="str">
        <f>IFERROR(IFERROR(INDEX(A$9:A$16,MATCH(ROWS($U$8:U33),$R$8:$R$16,0)),INDEX(A$9:A$16,MATCH(ROWS($U$8:U33),$S$8:$S$16,0))),"")</f>
        <v/>
      </c>
      <c r="V33" s="127" t="str">
        <f>IFERROR(IFERROR(INDEX(B$9:B$16,MATCH(ROWS($U$8:V33),$R$8:$R$16,0)),INDEX(B$9:B$16,MATCH(ROWS($U$8:V33),$S$8:$S$16,0))),"")</f>
        <v/>
      </c>
      <c r="W33" s="127" t="str">
        <f>IFERROR(IFERROR(INDEX(C$9:C$16,MATCH(ROWS($U$8:W33),$R$8:$R$16,0)),INDEX(C$9:C$16,MATCH(ROWS($U$8:W33),$S$8:$S$16,0))),"")</f>
        <v/>
      </c>
      <c r="X33" s="128" t="str">
        <f>IFERROR(IFERROR(INDEX(D$9:D$16,MATCH(ROWS($U$8:X33),$R$8:$R$16,0)),INDEX(D$9:D$16,MATCH(ROWS($U$8:X33),$S$8:$S$16,0))),"")</f>
        <v/>
      </c>
      <c r="Y33" s="127" t="str">
        <f>IFERROR(IFERROR(INDEX(E$9:E$16,MATCH(ROWS($U$8:Y33),$R$8:$R$16,0)),INDEX(E$9:E$16,MATCH(ROWS($U$8:Y33),$S$8:$S$16,0))),"")</f>
        <v/>
      </c>
      <c r="Z33" s="127" t="str">
        <f>IFERROR(IF(ISNUMBER(MATCH(ROWS(R$8:$U33),$R$8:$R$16,0)),INDEX($K$9:$K$16,MATCH(ROWS(R$9:$AU33),$R$8:$R$16,0)),INDEX($M$9:$M$16,MATCH(ROWS(R$1:$U25),$S$8:$S$16,0))),"")</f>
        <v/>
      </c>
      <c r="AA33" s="127" t="str">
        <f>IFERROR(IF(ISNUMBER(MATCH(ROWS(R$1:$U25),$R$8:$R$16,0)),INDEX($L$9:$L$16,MATCH(ROWS(R$1:$U25),$R$8:$R$16,0)),INDEX($N$9:$N$16,MATCH(ROWS(R$1:$U25),$S$8:$S$16,0))),"")</f>
        <v/>
      </c>
    </row>
    <row r="34" spans="2:27" ht="18.75" customHeight="1">
      <c r="B34" s="59" t="s">
        <v>90</v>
      </c>
      <c r="C34" s="173" t="s">
        <v>123</v>
      </c>
      <c r="D34" s="173"/>
      <c r="E34" s="173"/>
      <c r="F34" s="173"/>
      <c r="G34" s="173"/>
      <c r="H34" s="173"/>
      <c r="I34" s="173"/>
      <c r="J34" s="173"/>
      <c r="R34" s="127" t="str">
        <f>IFERROR(IFERROR(INDEX(#REF!,MATCH(ROWS(R$8:$U34),$R$8:$R$16,0)),INDEX(#REF!,MATCH(ROWS(R$8:$U34),$S$8:$S$16,0))),"")</f>
        <v/>
      </c>
      <c r="S34" s="127" t="str">
        <f>IFERROR(IFERROR(INDEX(#REF!,MATCH(ROWS(S$8:$U34),$R$8:$R$16,0)),INDEX(#REF!,MATCH(ROWS(S$8:$U34),$S$8:$S$16,0))),"")</f>
        <v/>
      </c>
      <c r="T34" s="127" t="str">
        <f>IFERROR(IFERROR(INDEX(#REF!,MATCH(ROWS(T$8:$U34),$R$8:$R$16,0)),INDEX(#REF!,MATCH(ROWS(T$8:$U34),$S$8:$S$16,0))),"")</f>
        <v/>
      </c>
      <c r="U34" s="127" t="str">
        <f>IFERROR(IFERROR(INDEX(A$9:A$16,MATCH(ROWS($U$8:U34),$R$8:$R$16,0)),INDEX(A$9:A$16,MATCH(ROWS($U$8:U34),$S$8:$S$16,0))),"")</f>
        <v/>
      </c>
      <c r="V34" s="127" t="str">
        <f>IFERROR(IFERROR(INDEX(B$9:B$16,MATCH(ROWS($U$8:V34),$R$8:$R$16,0)),INDEX(B$9:B$16,MATCH(ROWS($U$8:V34),$S$8:$S$16,0))),"")</f>
        <v/>
      </c>
      <c r="W34" s="127" t="str">
        <f>IFERROR(IFERROR(INDEX(C$9:C$16,MATCH(ROWS($U$8:W34),$R$8:$R$16,0)),INDEX(C$9:C$16,MATCH(ROWS($U$8:W34),$S$8:$S$16,0))),"")</f>
        <v/>
      </c>
      <c r="X34" s="128" t="str">
        <f>IFERROR(IFERROR(INDEX(D$9:D$16,MATCH(ROWS($U$8:X34),$R$8:$R$16,0)),INDEX(D$9:D$16,MATCH(ROWS($U$8:X34),$S$8:$S$16,0))),"")</f>
        <v/>
      </c>
      <c r="Y34" s="127" t="str">
        <f>IFERROR(IFERROR(INDEX(E$9:E$16,MATCH(ROWS($U$8:Y34),$R$8:$R$16,0)),INDEX(E$9:E$16,MATCH(ROWS($U$8:Y34),$S$8:$S$16,0))),"")</f>
        <v/>
      </c>
      <c r="Z34" s="127" t="str">
        <f>IFERROR(IF(ISNUMBER(MATCH(ROWS(R$8:$U34),$R$8:$R$16,0)),INDEX($K$9:$K$16,MATCH(ROWS(R$9:$AU34),$R$8:$R$16,0)),INDEX($M$9:$M$16,MATCH(ROWS(R$1:$U26),$S$8:$S$16,0))),"")</f>
        <v/>
      </c>
      <c r="AA34" s="127" t="str">
        <f>IFERROR(IF(ISNUMBER(MATCH(ROWS(R$1:$U26),$R$8:$R$16,0)),INDEX($L$9:$L$16,MATCH(ROWS(R$1:$U26),$R$8:$R$16,0)),INDEX($N$9:$N$16,MATCH(ROWS(R$1:$U26),$S$8:$S$16,0))),"")</f>
        <v/>
      </c>
    </row>
    <row r="35" spans="2:27" ht="18.75" customHeight="1">
      <c r="C35" s="173" t="s">
        <v>113</v>
      </c>
      <c r="D35" s="173"/>
      <c r="E35" s="173"/>
      <c r="F35" s="173"/>
      <c r="G35" s="173"/>
      <c r="H35" s="173"/>
      <c r="I35" s="173"/>
      <c r="J35" s="173"/>
    </row>
    <row r="36" spans="2:27" ht="15" customHeight="1">
      <c r="J36" s="5"/>
    </row>
    <row r="37" spans="2:27" ht="24" customHeight="1">
      <c r="B37" s="95" t="s">
        <v>2</v>
      </c>
      <c r="C37" s="94" t="str">
        <f>IF(C39&lt;&gt;"", 【入力シート】!$D$4, "")</f>
        <v/>
      </c>
      <c r="D37" s="6" t="s">
        <v>4</v>
      </c>
      <c r="E37" s="187" t="str">
        <f>IF(C39&lt;&gt;"", 【入力シート】!$D$6, "")</f>
        <v/>
      </c>
      <c r="F37" s="188"/>
      <c r="G37" s="60"/>
      <c r="I37" s="105" t="s">
        <v>106</v>
      </c>
      <c r="J37" s="102" t="str">
        <f>R4</f>
        <v/>
      </c>
    </row>
    <row r="38" spans="2:27" ht="12" customHeight="1">
      <c r="B38" s="5"/>
    </row>
    <row r="39" spans="2:27" ht="28.5" customHeight="1" thickBot="1">
      <c r="B39" s="104" t="s">
        <v>5</v>
      </c>
      <c r="C39" s="103" t="str">
        <f>IF(Z4&lt;&gt;"", Z4, "")</f>
        <v/>
      </c>
      <c r="D39" s="95" t="s">
        <v>6</v>
      </c>
      <c r="E39" s="94" t="str">
        <f>AA4</f>
        <v/>
      </c>
      <c r="F39" s="106" t="s">
        <v>116</v>
      </c>
      <c r="G39" s="184" t="str">
        <f>AB4</f>
        <v/>
      </c>
      <c r="H39" s="175"/>
      <c r="I39" s="6" t="s">
        <v>118</v>
      </c>
      <c r="J39" s="102" t="str">
        <f>Y4</f>
        <v/>
      </c>
    </row>
    <row r="40" spans="2:27" ht="18.75" customHeight="1" thickTop="1">
      <c r="B40" s="167" t="s">
        <v>7</v>
      </c>
      <c r="C40" s="170" t="str">
        <f>S4</f>
        <v/>
      </c>
      <c r="D40" s="110" t="s">
        <v>8</v>
      </c>
      <c r="E40" s="176" t="str">
        <f>V4</f>
        <v/>
      </c>
      <c r="F40" s="177"/>
      <c r="G40" s="177"/>
      <c r="H40" s="176" t="str">
        <f>W4</f>
        <v/>
      </c>
      <c r="I40" s="176"/>
      <c r="J40" s="178"/>
    </row>
    <row r="41" spans="2:27" ht="28.5" customHeight="1">
      <c r="B41" s="168"/>
      <c r="C41" s="171"/>
      <c r="D41" s="109" t="s">
        <v>9</v>
      </c>
      <c r="E41" s="179" t="str">
        <f>T4</f>
        <v/>
      </c>
      <c r="F41" s="180"/>
      <c r="G41" s="181"/>
      <c r="H41" s="182" t="str">
        <f>U4</f>
        <v/>
      </c>
      <c r="I41" s="182"/>
      <c r="J41" s="183"/>
    </row>
    <row r="42" spans="2:27" ht="18.75" customHeight="1" thickBot="1">
      <c r="B42" s="169"/>
      <c r="C42" s="172"/>
      <c r="D42" s="107" t="s">
        <v>83</v>
      </c>
      <c r="E42" s="185" t="str">
        <f>IF(X4="","",X4)</f>
        <v/>
      </c>
      <c r="F42" s="185"/>
      <c r="G42" s="185"/>
      <c r="H42" s="186"/>
      <c r="I42" s="6" t="s">
        <v>86</v>
      </c>
      <c r="J42" s="100" t="str">
        <f>IF(E42="","",DATEDIF(E42,'リストデータ（※編集不可）'!$F$2,"Y"))</f>
        <v/>
      </c>
    </row>
    <row r="43" spans="2:27" ht="18.75" customHeight="1" thickTop="1">
      <c r="B43" s="59" t="s">
        <v>91</v>
      </c>
      <c r="C43" s="173" t="s">
        <v>123</v>
      </c>
      <c r="D43" s="173"/>
      <c r="E43" s="173"/>
      <c r="F43" s="173"/>
      <c r="G43" s="173"/>
      <c r="H43" s="173"/>
      <c r="I43" s="173"/>
      <c r="J43" s="173"/>
    </row>
    <row r="44" spans="2:27" ht="18.75" customHeight="1">
      <c r="C44" s="173" t="s">
        <v>113</v>
      </c>
      <c r="D44" s="173"/>
      <c r="E44" s="173"/>
      <c r="F44" s="173"/>
      <c r="G44" s="173"/>
      <c r="H44" s="173"/>
      <c r="I44" s="173"/>
      <c r="J44" s="173"/>
    </row>
    <row r="45" spans="2:27" ht="15" customHeight="1">
      <c r="J45" s="5"/>
    </row>
    <row r="46" spans="2:27" ht="24" customHeight="1">
      <c r="B46" s="6" t="s">
        <v>2</v>
      </c>
      <c r="C46" s="102" t="str">
        <f>IF(C48&lt;&gt;"", 【入力シート】!$D$4, "")</f>
        <v/>
      </c>
      <c r="D46" s="6" t="s">
        <v>4</v>
      </c>
      <c r="E46" s="187" t="str">
        <f>IF(C48&lt;&gt;"", 【入力シート】!$D$6, "")</f>
        <v/>
      </c>
      <c r="F46" s="188"/>
      <c r="G46" s="60"/>
      <c r="I46" s="105" t="s">
        <v>106</v>
      </c>
      <c r="J46" s="102" t="str">
        <f>R5</f>
        <v/>
      </c>
    </row>
    <row r="47" spans="2:27" ht="12" customHeight="1">
      <c r="B47" s="5"/>
    </row>
    <row r="48" spans="2:27" ht="28.5" customHeight="1" thickBot="1">
      <c r="B48" s="104" t="s">
        <v>5</v>
      </c>
      <c r="C48" s="103" t="str">
        <f>IF(Z5&lt;&gt;"", Z5, "")</f>
        <v/>
      </c>
      <c r="D48" s="95" t="s">
        <v>6</v>
      </c>
      <c r="E48" s="94" t="str">
        <f>AA5</f>
        <v/>
      </c>
      <c r="F48" s="106" t="s">
        <v>116</v>
      </c>
      <c r="G48" s="184" t="str">
        <f>AB5</f>
        <v/>
      </c>
      <c r="H48" s="175"/>
      <c r="I48" s="6" t="s">
        <v>118</v>
      </c>
      <c r="J48" s="102" t="str">
        <f>Y5</f>
        <v/>
      </c>
    </row>
    <row r="49" spans="1:11" ht="18.75" customHeight="1" thickTop="1">
      <c r="B49" s="167" t="s">
        <v>7</v>
      </c>
      <c r="C49" s="170" t="str">
        <f>S5</f>
        <v/>
      </c>
      <c r="D49" s="99" t="s">
        <v>8</v>
      </c>
      <c r="E49" s="176" t="str">
        <f>V5</f>
        <v/>
      </c>
      <c r="F49" s="177"/>
      <c r="G49" s="177"/>
      <c r="H49" s="176" t="str">
        <f>W5</f>
        <v/>
      </c>
      <c r="I49" s="176"/>
      <c r="J49" s="178"/>
    </row>
    <row r="50" spans="1:11" ht="28.5" customHeight="1">
      <c r="B50" s="168"/>
      <c r="C50" s="171"/>
      <c r="D50" s="111" t="s">
        <v>9</v>
      </c>
      <c r="E50" s="179" t="str">
        <f>T5</f>
        <v/>
      </c>
      <c r="F50" s="180"/>
      <c r="G50" s="181"/>
      <c r="H50" s="182" t="str">
        <f>U5</f>
        <v/>
      </c>
      <c r="I50" s="182"/>
      <c r="J50" s="183"/>
    </row>
    <row r="51" spans="1:11" ht="18.75" customHeight="1" thickBot="1">
      <c r="B51" s="169"/>
      <c r="C51" s="172"/>
      <c r="D51" s="97" t="s">
        <v>83</v>
      </c>
      <c r="E51" s="185" t="str">
        <f>IF(X5="","",X5)</f>
        <v/>
      </c>
      <c r="F51" s="185"/>
      <c r="G51" s="185"/>
      <c r="H51" s="186"/>
      <c r="I51" s="6" t="s">
        <v>86</v>
      </c>
      <c r="J51" s="100" t="str">
        <f>IF(E51="","",DATEDIF(E51,'リストデータ（※編集不可）'!$F$2,"Y"))</f>
        <v/>
      </c>
    </row>
    <row r="52" spans="1:11" ht="16.5" customHeight="1" thickTop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1:11" ht="12.75" customHeight="1"/>
    <row r="54" spans="1:11" ht="18.75" customHeight="1">
      <c r="B54" s="59" t="s">
        <v>92</v>
      </c>
      <c r="C54" s="173" t="s">
        <v>123</v>
      </c>
      <c r="D54" s="173"/>
      <c r="E54" s="173"/>
      <c r="F54" s="173"/>
      <c r="G54" s="173"/>
      <c r="H54" s="173"/>
      <c r="I54" s="173"/>
      <c r="J54" s="173"/>
    </row>
    <row r="55" spans="1:11" ht="18.75" customHeight="1">
      <c r="C55" s="173" t="s">
        <v>113</v>
      </c>
      <c r="D55" s="173"/>
      <c r="E55" s="173"/>
      <c r="F55" s="173"/>
      <c r="G55" s="173"/>
      <c r="H55" s="173"/>
      <c r="I55" s="173"/>
      <c r="J55" s="173"/>
    </row>
    <row r="56" spans="1:11" ht="15" customHeight="1">
      <c r="J56" s="5"/>
    </row>
    <row r="57" spans="1:11" ht="24" customHeight="1">
      <c r="B57" s="6" t="s">
        <v>2</v>
      </c>
      <c r="C57" s="102" t="str">
        <f>IF(C59&lt;&gt;"", 【入力シート】!$D$4, "")</f>
        <v/>
      </c>
      <c r="D57" s="6" t="s">
        <v>4</v>
      </c>
      <c r="E57" s="187" t="str">
        <f>IF(C59&lt;&gt;"", 【入力シート】!$D$6, "")</f>
        <v/>
      </c>
      <c r="F57" s="188"/>
      <c r="G57" s="60"/>
      <c r="I57" s="96" t="s">
        <v>106</v>
      </c>
      <c r="J57" s="94" t="str">
        <f>R6</f>
        <v/>
      </c>
    </row>
    <row r="58" spans="1:11" ht="12" customHeight="1">
      <c r="B58" s="5"/>
    </row>
    <row r="59" spans="1:11" ht="28.5" customHeight="1" thickBot="1">
      <c r="B59" s="104" t="s">
        <v>5</v>
      </c>
      <c r="C59" s="103" t="str">
        <f>IF(Z6&lt;&gt;"", Z6, "")</f>
        <v/>
      </c>
      <c r="D59" s="95" t="s">
        <v>6</v>
      </c>
      <c r="E59" s="94" t="str">
        <f>AA6</f>
        <v/>
      </c>
      <c r="F59" s="108" t="s">
        <v>116</v>
      </c>
      <c r="G59" s="174" t="str">
        <f>AB6</f>
        <v/>
      </c>
      <c r="H59" s="175"/>
      <c r="I59" s="6" t="s">
        <v>118</v>
      </c>
      <c r="J59" s="102" t="str">
        <f>Y6</f>
        <v/>
      </c>
    </row>
    <row r="60" spans="1:11" ht="18.75" customHeight="1" thickTop="1">
      <c r="B60" s="167" t="s">
        <v>7</v>
      </c>
      <c r="C60" s="170" t="str">
        <f>S6</f>
        <v/>
      </c>
      <c r="D60" s="110" t="s">
        <v>8</v>
      </c>
      <c r="E60" s="176" t="str">
        <f>V6</f>
        <v/>
      </c>
      <c r="F60" s="177"/>
      <c r="G60" s="177"/>
      <c r="H60" s="176" t="str">
        <f>W6</f>
        <v/>
      </c>
      <c r="I60" s="176"/>
      <c r="J60" s="178"/>
    </row>
    <row r="61" spans="1:11" ht="28.5" customHeight="1">
      <c r="B61" s="168"/>
      <c r="C61" s="171"/>
      <c r="D61" s="109" t="s">
        <v>9</v>
      </c>
      <c r="E61" s="179" t="str">
        <f>T6</f>
        <v/>
      </c>
      <c r="F61" s="180"/>
      <c r="G61" s="181"/>
      <c r="H61" s="182" t="str">
        <f>U6</f>
        <v/>
      </c>
      <c r="I61" s="182"/>
      <c r="J61" s="183"/>
    </row>
    <row r="62" spans="1:11" ht="18.75" customHeight="1" thickBot="1">
      <c r="B62" s="169"/>
      <c r="C62" s="172"/>
      <c r="D62" s="107" t="s">
        <v>83</v>
      </c>
      <c r="E62" s="185" t="str">
        <f>IF(X6="","",X6)</f>
        <v/>
      </c>
      <c r="F62" s="185"/>
      <c r="G62" s="185"/>
      <c r="H62" s="186"/>
      <c r="I62" s="6" t="s">
        <v>86</v>
      </c>
      <c r="J62" s="100" t="str">
        <f>IF(E62="","",DATEDIF(E62,'リストデータ（※編集不可）'!$F$2,"Y"))</f>
        <v/>
      </c>
    </row>
    <row r="63" spans="1:11" ht="16.5" customHeight="1" thickTop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1:11" ht="12.75" customHeight="1"/>
    <row r="65" spans="1:11" ht="18.75" customHeight="1">
      <c r="B65" s="59" t="s">
        <v>93</v>
      </c>
      <c r="C65" s="173" t="s">
        <v>123</v>
      </c>
      <c r="D65" s="173"/>
      <c r="E65" s="173"/>
      <c r="F65" s="173"/>
      <c r="G65" s="173"/>
      <c r="H65" s="173"/>
      <c r="I65" s="173"/>
      <c r="J65" s="173"/>
    </row>
    <row r="66" spans="1:11" ht="18.75" customHeight="1">
      <c r="C66" s="173" t="s">
        <v>113</v>
      </c>
      <c r="D66" s="173"/>
      <c r="E66" s="173"/>
      <c r="F66" s="173"/>
      <c r="G66" s="173"/>
      <c r="H66" s="173"/>
      <c r="I66" s="173"/>
      <c r="J66" s="173"/>
    </row>
    <row r="67" spans="1:11" ht="15" customHeight="1">
      <c r="J67" s="5"/>
    </row>
    <row r="68" spans="1:11" ht="24" customHeight="1">
      <c r="B68" s="6" t="s">
        <v>2</v>
      </c>
      <c r="C68" s="102" t="str">
        <f>IF(C70&lt;&gt;"", 【入力シート】!$D$4, "")</f>
        <v/>
      </c>
      <c r="D68" s="6" t="s">
        <v>4</v>
      </c>
      <c r="E68" s="187" t="str">
        <f>IF(C70&lt;&gt;"", 【入力シート】!$D$6, "")</f>
        <v/>
      </c>
      <c r="F68" s="188"/>
      <c r="G68" s="60"/>
      <c r="I68" s="105" t="s">
        <v>106</v>
      </c>
      <c r="J68" s="102" t="str">
        <f>R7</f>
        <v/>
      </c>
    </row>
    <row r="69" spans="1:11" ht="12" customHeight="1">
      <c r="B69" s="5"/>
    </row>
    <row r="70" spans="1:11" ht="28.5" customHeight="1" thickBot="1">
      <c r="B70" s="104" t="s">
        <v>5</v>
      </c>
      <c r="C70" s="103" t="str">
        <f>IF(Z7&lt;&gt;"", Z7, "")</f>
        <v/>
      </c>
      <c r="D70" s="95" t="s">
        <v>6</v>
      </c>
      <c r="E70" s="94" t="str">
        <f>AA7</f>
        <v/>
      </c>
      <c r="F70" s="106" t="s">
        <v>116</v>
      </c>
      <c r="G70" s="184" t="str">
        <f>AB7</f>
        <v/>
      </c>
      <c r="H70" s="175"/>
      <c r="I70" s="6" t="s">
        <v>118</v>
      </c>
      <c r="J70" s="102" t="str">
        <f>Y7</f>
        <v/>
      </c>
    </row>
    <row r="71" spans="1:11" ht="18.75" customHeight="1" thickTop="1">
      <c r="B71" s="167" t="s">
        <v>7</v>
      </c>
      <c r="C71" s="170" t="str">
        <f>S7</f>
        <v/>
      </c>
      <c r="D71" s="110" t="s">
        <v>8</v>
      </c>
      <c r="E71" s="176" t="str">
        <f>V7</f>
        <v/>
      </c>
      <c r="F71" s="177"/>
      <c r="G71" s="177"/>
      <c r="H71" s="176" t="str">
        <f>W7</f>
        <v/>
      </c>
      <c r="I71" s="176"/>
      <c r="J71" s="178"/>
    </row>
    <row r="72" spans="1:11" ht="28.5" customHeight="1">
      <c r="B72" s="168"/>
      <c r="C72" s="171"/>
      <c r="D72" s="109" t="s">
        <v>9</v>
      </c>
      <c r="E72" s="179" t="str">
        <f>T7</f>
        <v/>
      </c>
      <c r="F72" s="180"/>
      <c r="G72" s="181"/>
      <c r="H72" s="182" t="str">
        <f>U7</f>
        <v/>
      </c>
      <c r="I72" s="182"/>
      <c r="J72" s="183"/>
    </row>
    <row r="73" spans="1:11" ht="18.75" customHeight="1" thickBot="1">
      <c r="B73" s="169"/>
      <c r="C73" s="172"/>
      <c r="D73" s="107" t="s">
        <v>83</v>
      </c>
      <c r="E73" s="185" t="str">
        <f>IF(X7="","",X7)</f>
        <v/>
      </c>
      <c r="F73" s="185"/>
      <c r="G73" s="185"/>
      <c r="H73" s="186"/>
      <c r="I73" s="6" t="s">
        <v>86</v>
      </c>
      <c r="J73" s="100" t="str">
        <f>IF(E73="","",DATEDIF(E73,'リストデータ（※編集不可）'!$F$2,"Y"))</f>
        <v/>
      </c>
    </row>
    <row r="74" spans="1:11" ht="16.5" customHeight="1" thickTop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</row>
    <row r="75" spans="1:11" ht="12.75" customHeight="1"/>
    <row r="76" spans="1:11" ht="18.75" customHeight="1">
      <c r="B76" s="59" t="s">
        <v>94</v>
      </c>
      <c r="C76" s="173" t="s">
        <v>123</v>
      </c>
      <c r="D76" s="173"/>
      <c r="E76" s="173"/>
      <c r="F76" s="173"/>
      <c r="G76" s="173"/>
      <c r="H76" s="173"/>
      <c r="I76" s="173"/>
      <c r="J76" s="173"/>
    </row>
    <row r="77" spans="1:11" ht="18.75" customHeight="1">
      <c r="C77" s="173" t="s">
        <v>113</v>
      </c>
      <c r="D77" s="173"/>
      <c r="E77" s="173"/>
      <c r="F77" s="173"/>
      <c r="G77" s="173"/>
      <c r="H77" s="173"/>
      <c r="I77" s="173"/>
      <c r="J77" s="173"/>
    </row>
    <row r="78" spans="1:11" ht="15" customHeight="1">
      <c r="J78" s="5"/>
    </row>
    <row r="79" spans="1:11" ht="24" customHeight="1">
      <c r="B79" s="6" t="s">
        <v>2</v>
      </c>
      <c r="C79" s="102" t="str">
        <f>IF(C81&lt;&gt;"", 【入力シート】!$D$4, "")</f>
        <v/>
      </c>
      <c r="D79" s="6" t="s">
        <v>4</v>
      </c>
      <c r="E79" s="187" t="str">
        <f>IF(C81&lt;&gt;"", 【入力シート】!$D$6, "")</f>
        <v/>
      </c>
      <c r="F79" s="188"/>
      <c r="G79" s="60"/>
      <c r="I79" s="105" t="s">
        <v>106</v>
      </c>
      <c r="J79" s="102">
        <f>R76</f>
        <v>0</v>
      </c>
    </row>
    <row r="80" spans="1:11" ht="12" customHeight="1">
      <c r="B80" s="5"/>
    </row>
    <row r="81" spans="1:11" ht="28.5" customHeight="1" thickBot="1">
      <c r="B81" s="104" t="s">
        <v>5</v>
      </c>
      <c r="C81" s="103" t="str">
        <f>IF(Z8&lt;&gt;"", Z8, "")</f>
        <v/>
      </c>
      <c r="D81" s="95" t="s">
        <v>6</v>
      </c>
      <c r="E81" s="94" t="str">
        <f>AA8</f>
        <v/>
      </c>
      <c r="F81" s="106" t="s">
        <v>116</v>
      </c>
      <c r="G81" s="184" t="str">
        <f>AB8</f>
        <v/>
      </c>
      <c r="H81" s="175"/>
      <c r="I81" s="95" t="s">
        <v>118</v>
      </c>
      <c r="J81" s="94" t="str">
        <f>Y8</f>
        <v/>
      </c>
    </row>
    <row r="82" spans="1:11" ht="18.75" customHeight="1" thickTop="1">
      <c r="B82" s="167" t="s">
        <v>7</v>
      </c>
      <c r="C82" s="170" t="str">
        <f>S8</f>
        <v/>
      </c>
      <c r="D82" s="110" t="s">
        <v>8</v>
      </c>
      <c r="E82" s="176" t="str">
        <f>V8</f>
        <v/>
      </c>
      <c r="F82" s="177"/>
      <c r="G82" s="177"/>
      <c r="H82" s="176" t="str">
        <f>W8</f>
        <v/>
      </c>
      <c r="I82" s="176"/>
      <c r="J82" s="178"/>
    </row>
    <row r="83" spans="1:11" ht="28.5" customHeight="1">
      <c r="B83" s="168"/>
      <c r="C83" s="171"/>
      <c r="D83" s="112" t="s">
        <v>9</v>
      </c>
      <c r="E83" s="179" t="str">
        <f>T8</f>
        <v/>
      </c>
      <c r="F83" s="180"/>
      <c r="G83" s="181"/>
      <c r="H83" s="182" t="str">
        <f>U8</f>
        <v/>
      </c>
      <c r="I83" s="182"/>
      <c r="J83" s="183"/>
    </row>
    <row r="84" spans="1:11" ht="18.75" customHeight="1" thickBot="1">
      <c r="B84" s="169"/>
      <c r="C84" s="172"/>
      <c r="D84" s="101" t="s">
        <v>83</v>
      </c>
      <c r="E84" s="190" t="str">
        <f>IF(X8="","",X8)</f>
        <v/>
      </c>
      <c r="F84" s="185"/>
      <c r="G84" s="185"/>
      <c r="H84" s="186"/>
      <c r="I84" s="6" t="s">
        <v>86</v>
      </c>
      <c r="J84" s="100" t="str">
        <f>IF(E84="","",DATEDIF(E84,'リストデータ（※編集不可）'!$F$2,"Y"))</f>
        <v/>
      </c>
    </row>
    <row r="85" spans="1:11" ht="18.75" customHeight="1" thickTop="1">
      <c r="B85" s="59" t="s">
        <v>96</v>
      </c>
      <c r="C85" s="173" t="s">
        <v>123</v>
      </c>
      <c r="D85" s="173"/>
      <c r="E85" s="173"/>
      <c r="F85" s="173"/>
      <c r="G85" s="173"/>
      <c r="H85" s="173"/>
      <c r="I85" s="173"/>
      <c r="J85" s="173"/>
    </row>
    <row r="86" spans="1:11" ht="18.75" customHeight="1">
      <c r="C86" s="173" t="s">
        <v>113</v>
      </c>
      <c r="D86" s="173"/>
      <c r="E86" s="173"/>
      <c r="F86" s="173"/>
      <c r="G86" s="173"/>
      <c r="H86" s="173"/>
      <c r="I86" s="173"/>
      <c r="J86" s="173"/>
    </row>
    <row r="87" spans="1:11" ht="15" customHeight="1">
      <c r="J87" s="5"/>
    </row>
    <row r="88" spans="1:11" ht="24" customHeight="1">
      <c r="B88" s="6" t="s">
        <v>2</v>
      </c>
      <c r="C88" s="102" t="str">
        <f>IF(C90&lt;&gt;"", 【入力シート】!$D$4, "")</f>
        <v/>
      </c>
      <c r="D88" s="95" t="s">
        <v>4</v>
      </c>
      <c r="E88" s="189" t="str">
        <f>IF(C90&lt;&gt;"", 【入力シート】!$D$6, "")</f>
        <v/>
      </c>
      <c r="F88" s="188"/>
      <c r="G88" s="60"/>
      <c r="I88" s="105" t="s">
        <v>106</v>
      </c>
      <c r="J88" s="102" t="str">
        <f>R9</f>
        <v/>
      </c>
    </row>
    <row r="89" spans="1:11" ht="12" customHeight="1">
      <c r="B89" s="5"/>
    </row>
    <row r="90" spans="1:11" ht="28.5" customHeight="1" thickBot="1">
      <c r="B90" s="104" t="s">
        <v>5</v>
      </c>
      <c r="C90" s="103" t="str">
        <f>IF(Z9&lt;&gt;"", Z9, "")</f>
        <v/>
      </c>
      <c r="D90" s="95" t="s">
        <v>6</v>
      </c>
      <c r="E90" s="94" t="str">
        <f>AA9</f>
        <v/>
      </c>
      <c r="F90" s="106" t="s">
        <v>116</v>
      </c>
      <c r="G90" s="184" t="str">
        <f>AB9</f>
        <v/>
      </c>
      <c r="H90" s="175"/>
      <c r="I90" s="6" t="s">
        <v>118</v>
      </c>
      <c r="J90" s="102" t="str">
        <f>Y9</f>
        <v/>
      </c>
    </row>
    <row r="91" spans="1:11" ht="18.75" customHeight="1" thickTop="1">
      <c r="B91" s="167" t="s">
        <v>7</v>
      </c>
      <c r="C91" s="170" t="str">
        <f>S9</f>
        <v/>
      </c>
      <c r="D91" s="110" t="s">
        <v>8</v>
      </c>
      <c r="E91" s="176" t="str">
        <f>V9</f>
        <v/>
      </c>
      <c r="F91" s="177"/>
      <c r="G91" s="177"/>
      <c r="H91" s="176" t="str">
        <f>W9</f>
        <v/>
      </c>
      <c r="I91" s="176"/>
      <c r="J91" s="178"/>
    </row>
    <row r="92" spans="1:11" ht="28.5" customHeight="1">
      <c r="B92" s="168"/>
      <c r="C92" s="171"/>
      <c r="D92" s="109" t="s">
        <v>9</v>
      </c>
      <c r="E92" s="179" t="str">
        <f>T9</f>
        <v/>
      </c>
      <c r="F92" s="180"/>
      <c r="G92" s="181"/>
      <c r="H92" s="182" t="str">
        <f>U9</f>
        <v/>
      </c>
      <c r="I92" s="182"/>
      <c r="J92" s="183"/>
    </row>
    <row r="93" spans="1:11" ht="18.75" customHeight="1" thickBot="1">
      <c r="B93" s="169"/>
      <c r="C93" s="172"/>
      <c r="D93" s="107" t="s">
        <v>83</v>
      </c>
      <c r="E93" s="185" t="str">
        <f>IF(X9="","",X9)</f>
        <v/>
      </c>
      <c r="F93" s="185"/>
      <c r="G93" s="185"/>
      <c r="H93" s="186"/>
      <c r="I93" s="95" t="s">
        <v>86</v>
      </c>
      <c r="J93" s="90" t="str">
        <f>IF(E93="","",DATEDIF(E93,'リストデータ（※編集不可）'!$F$2,"Y"))</f>
        <v/>
      </c>
    </row>
    <row r="94" spans="1:11" ht="16.5" customHeight="1" thickTop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</row>
    <row r="95" spans="1:11" ht="12.75" customHeight="1"/>
    <row r="96" spans="1:11" ht="18.75" customHeight="1">
      <c r="B96" s="59" t="s">
        <v>97</v>
      </c>
      <c r="C96" s="173" t="s">
        <v>123</v>
      </c>
      <c r="D96" s="173"/>
      <c r="E96" s="173"/>
      <c r="F96" s="173"/>
      <c r="G96" s="173"/>
      <c r="H96" s="173"/>
      <c r="I96" s="173"/>
      <c r="J96" s="173"/>
    </row>
    <row r="97" spans="1:11" ht="18.75" customHeight="1">
      <c r="C97" s="173" t="s">
        <v>113</v>
      </c>
      <c r="D97" s="173"/>
      <c r="E97" s="173"/>
      <c r="F97" s="173"/>
      <c r="G97" s="173"/>
      <c r="H97" s="173"/>
      <c r="I97" s="173"/>
      <c r="J97" s="173"/>
    </row>
    <row r="98" spans="1:11" ht="15" customHeight="1">
      <c r="J98" s="5"/>
    </row>
    <row r="99" spans="1:11" ht="24" customHeight="1">
      <c r="B99" s="6" t="s">
        <v>2</v>
      </c>
      <c r="C99" s="102" t="str">
        <f>IF(C101&lt;&gt;"", 【入力シート】!$D$4, "")</f>
        <v/>
      </c>
      <c r="D99" s="6" t="s">
        <v>4</v>
      </c>
      <c r="E99" s="187" t="str">
        <f>IF(C101&lt;&gt;"", 【入力シート】!$D$6, "")</f>
        <v/>
      </c>
      <c r="F99" s="188"/>
      <c r="G99" s="60"/>
      <c r="I99" s="105" t="s">
        <v>106</v>
      </c>
      <c r="J99" s="102" t="str">
        <f>R10</f>
        <v/>
      </c>
    </row>
    <row r="100" spans="1:11" ht="12" customHeight="1">
      <c r="B100" s="5"/>
    </row>
    <row r="101" spans="1:11" ht="28.5" customHeight="1" thickBot="1">
      <c r="B101" s="104" t="s">
        <v>5</v>
      </c>
      <c r="C101" s="103" t="str">
        <f>IF(Z10&lt;&gt;"", Z10, "")</f>
        <v/>
      </c>
      <c r="D101" s="95" t="s">
        <v>6</v>
      </c>
      <c r="E101" s="94" t="str">
        <f>AA10</f>
        <v/>
      </c>
      <c r="F101" s="106" t="s">
        <v>116</v>
      </c>
      <c r="G101" s="184" t="str">
        <f>AB10</f>
        <v/>
      </c>
      <c r="H101" s="175"/>
      <c r="I101" s="6" t="s">
        <v>118</v>
      </c>
      <c r="J101" s="102" t="str">
        <f>Y10</f>
        <v/>
      </c>
    </row>
    <row r="102" spans="1:11" ht="18.75" customHeight="1" thickTop="1">
      <c r="B102" s="167" t="s">
        <v>7</v>
      </c>
      <c r="C102" s="170" t="str">
        <f>S10</f>
        <v/>
      </c>
      <c r="D102" s="110" t="s">
        <v>8</v>
      </c>
      <c r="E102" s="176" t="str">
        <f>V10</f>
        <v/>
      </c>
      <c r="F102" s="177"/>
      <c r="G102" s="177"/>
      <c r="H102" s="176" t="str">
        <f>W10</f>
        <v/>
      </c>
      <c r="I102" s="176"/>
      <c r="J102" s="178"/>
    </row>
    <row r="103" spans="1:11" ht="28.5" customHeight="1">
      <c r="B103" s="168"/>
      <c r="C103" s="171"/>
      <c r="D103" s="109" t="s">
        <v>9</v>
      </c>
      <c r="E103" s="179" t="str">
        <f>T10</f>
        <v/>
      </c>
      <c r="F103" s="180"/>
      <c r="G103" s="181"/>
      <c r="H103" s="182" t="str">
        <f>U10</f>
        <v/>
      </c>
      <c r="I103" s="182"/>
      <c r="J103" s="183"/>
    </row>
    <row r="104" spans="1:11" ht="18.75" customHeight="1" thickBot="1">
      <c r="B104" s="169"/>
      <c r="C104" s="172"/>
      <c r="D104" s="107" t="s">
        <v>83</v>
      </c>
      <c r="E104" s="185" t="str">
        <f>IF(X10="","",X10)</f>
        <v/>
      </c>
      <c r="F104" s="185"/>
      <c r="G104" s="185"/>
      <c r="H104" s="186"/>
      <c r="I104" s="6" t="s">
        <v>86</v>
      </c>
      <c r="J104" s="100" t="str">
        <f>IF(E104="","",DATEDIF(E104,'リストデータ（※編集不可）'!$F$2,"Y"))</f>
        <v/>
      </c>
    </row>
    <row r="105" spans="1:11" ht="16.5" customHeight="1" thickTop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</row>
  </sheetData>
  <sheetProtection algorithmName="SHA-512" hashValue="TAQupyrSXxEyNXQQ0sTVrtAbuYGs3pik1oiCUhw8US34+Ol7Sz1qhHbMOgnuE5WKdL2TsMm5wpT4Na5dwwX5KA==" saltValue="FhyVgC2F3wTxA6Atb67Hlg==" spinCount="100000" sheet="1" objects="1" scenarios="1"/>
  <mergeCells count="110">
    <mergeCell ref="G70:H70"/>
    <mergeCell ref="E71:G71"/>
    <mergeCell ref="H71:J71"/>
    <mergeCell ref="C65:J65"/>
    <mergeCell ref="C66:J66"/>
    <mergeCell ref="G90:H90"/>
    <mergeCell ref="E91:G91"/>
    <mergeCell ref="H91:J91"/>
    <mergeCell ref="E92:G92"/>
    <mergeCell ref="E51:H51"/>
    <mergeCell ref="E57:F57"/>
    <mergeCell ref="E62:H62"/>
    <mergeCell ref="E68:F68"/>
    <mergeCell ref="E60:G60"/>
    <mergeCell ref="H60:J60"/>
    <mergeCell ref="E61:G61"/>
    <mergeCell ref="H61:J61"/>
    <mergeCell ref="C54:J54"/>
    <mergeCell ref="E4:F4"/>
    <mergeCell ref="E9:H9"/>
    <mergeCell ref="E15:F15"/>
    <mergeCell ref="E20:H20"/>
    <mergeCell ref="E26:F26"/>
    <mergeCell ref="B7:B9"/>
    <mergeCell ref="C7:C9"/>
    <mergeCell ref="C34:J34"/>
    <mergeCell ref="C1:J1"/>
    <mergeCell ref="C2:J2"/>
    <mergeCell ref="G6:H6"/>
    <mergeCell ref="E7:G7"/>
    <mergeCell ref="H7:J7"/>
    <mergeCell ref="E8:G8"/>
    <mergeCell ref="C13:J13"/>
    <mergeCell ref="G17:H17"/>
    <mergeCell ref="E18:G18"/>
    <mergeCell ref="H18:J18"/>
    <mergeCell ref="H8:J8"/>
    <mergeCell ref="C12:J12"/>
    <mergeCell ref="C24:J24"/>
    <mergeCell ref="G28:H28"/>
    <mergeCell ref="E19:G19"/>
    <mergeCell ref="H19:J19"/>
    <mergeCell ref="E41:G41"/>
    <mergeCell ref="H41:J41"/>
    <mergeCell ref="G48:H48"/>
    <mergeCell ref="E49:G49"/>
    <mergeCell ref="H49:J49"/>
    <mergeCell ref="E50:G50"/>
    <mergeCell ref="H50:J50"/>
    <mergeCell ref="C43:J43"/>
    <mergeCell ref="C44:J44"/>
    <mergeCell ref="E46:F46"/>
    <mergeCell ref="E102:G102"/>
    <mergeCell ref="H102:J102"/>
    <mergeCell ref="E103:G103"/>
    <mergeCell ref="E99:F99"/>
    <mergeCell ref="E104:H104"/>
    <mergeCell ref="B102:B104"/>
    <mergeCell ref="C102:C104"/>
    <mergeCell ref="B91:B93"/>
    <mergeCell ref="C91:C93"/>
    <mergeCell ref="H103:J103"/>
    <mergeCell ref="E93:H93"/>
    <mergeCell ref="B82:B84"/>
    <mergeCell ref="C82:C84"/>
    <mergeCell ref="B71:B73"/>
    <mergeCell ref="C71:C73"/>
    <mergeCell ref="C96:J96"/>
    <mergeCell ref="C97:J97"/>
    <mergeCell ref="G101:H101"/>
    <mergeCell ref="E82:G82"/>
    <mergeCell ref="H82:J82"/>
    <mergeCell ref="E83:G83"/>
    <mergeCell ref="H83:J83"/>
    <mergeCell ref="C76:J76"/>
    <mergeCell ref="C77:J77"/>
    <mergeCell ref="G81:H81"/>
    <mergeCell ref="E72:G72"/>
    <mergeCell ref="H72:J72"/>
    <mergeCell ref="C85:J85"/>
    <mergeCell ref="C86:J86"/>
    <mergeCell ref="H92:J92"/>
    <mergeCell ref="E73:H73"/>
    <mergeCell ref="E79:F79"/>
    <mergeCell ref="E84:H84"/>
    <mergeCell ref="E88:F88"/>
    <mergeCell ref="B29:B31"/>
    <mergeCell ref="C29:C31"/>
    <mergeCell ref="B18:B20"/>
    <mergeCell ref="C18:C20"/>
    <mergeCell ref="B60:B62"/>
    <mergeCell ref="C60:C62"/>
    <mergeCell ref="B49:B51"/>
    <mergeCell ref="C49:C51"/>
    <mergeCell ref="B40:B42"/>
    <mergeCell ref="C40:C42"/>
    <mergeCell ref="C55:J55"/>
    <mergeCell ref="G59:H59"/>
    <mergeCell ref="C23:J23"/>
    <mergeCell ref="E29:G29"/>
    <mergeCell ref="H29:J29"/>
    <mergeCell ref="E30:G30"/>
    <mergeCell ref="H30:J30"/>
    <mergeCell ref="C35:J35"/>
    <mergeCell ref="G39:H39"/>
    <mergeCell ref="E31:H31"/>
    <mergeCell ref="E37:F37"/>
    <mergeCell ref="E42:H42"/>
    <mergeCell ref="E40:G40"/>
    <mergeCell ref="H40:J40"/>
  </mergeCells>
  <phoneticPr fontId="1"/>
  <pageMargins left="0.43307086614173229" right="0.43307086614173229" top="0.15748031496062992" bottom="0.1574803149606299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E16A7-7889-4600-8260-88BA1F6EAAC1}">
  <dimension ref="A1:AC105"/>
  <sheetViews>
    <sheetView view="pageBreakPreview" zoomScaleNormal="100" zoomScaleSheetLayoutView="100" workbookViewId="0">
      <selection activeCell="Q101" sqref="Q101"/>
    </sheetView>
  </sheetViews>
  <sheetFormatPr defaultRowHeight="18.75" customHeight="1"/>
  <cols>
    <col min="1" max="1" width="1.625" style="4" customWidth="1"/>
    <col min="2" max="2" width="9.625" style="4" customWidth="1"/>
    <col min="3" max="3" width="12.625" style="4" customWidth="1"/>
    <col min="4" max="4" width="9.625" style="4" customWidth="1"/>
    <col min="5" max="5" width="10.625" style="4" customWidth="1"/>
    <col min="6" max="6" width="9.625" style="4" customWidth="1"/>
    <col min="7" max="8" width="5.625" style="4" customWidth="1"/>
    <col min="9" max="9" width="9.625" style="4" customWidth="1"/>
    <col min="10" max="10" width="10.625" style="4" customWidth="1"/>
    <col min="11" max="11" width="1.625" style="4" customWidth="1"/>
    <col min="12" max="12" width="5.25" style="4" customWidth="1"/>
    <col min="13" max="13" width="9.125" style="4" customWidth="1"/>
    <col min="14" max="14" width="9" style="4"/>
    <col min="15" max="23" width="9" style="127" customWidth="1"/>
    <col min="24" max="24" width="9" style="128" customWidth="1"/>
    <col min="25" max="27" width="9" style="127" customWidth="1"/>
    <col min="28" max="28" width="9" style="91"/>
    <col min="29" max="16384" width="9" style="4"/>
  </cols>
  <sheetData>
    <row r="1" spans="1:29" ht="18.75" customHeight="1">
      <c r="B1" s="59" t="s">
        <v>82</v>
      </c>
      <c r="C1" s="173" t="s">
        <v>123</v>
      </c>
      <c r="D1" s="173"/>
      <c r="E1" s="173"/>
      <c r="F1" s="173"/>
      <c r="G1" s="173"/>
      <c r="H1" s="173"/>
      <c r="I1" s="173"/>
      <c r="J1" s="173"/>
      <c r="L1" s="13" t="s">
        <v>95</v>
      </c>
      <c r="O1" s="124" t="s">
        <v>109</v>
      </c>
      <c r="P1" s="124" t="s">
        <v>110</v>
      </c>
      <c r="Q1" s="125"/>
      <c r="R1" s="124" t="str">
        <f>IFERROR(IFERROR(INDEX(【入力シート】!A$18:A$22,MATCH(ROWS($R$1:R1),$O$2:$O$6,0)),INDEX(【入力シート】!A$18:A$22,MATCH(ROWS($R$1:R1),$P$2:$P$6,0))),"")</f>
        <v/>
      </c>
      <c r="S1" s="124" t="str">
        <f>IFERROR(IFERROR(INDEX(【入力シート】!B$18:B$22,MATCH(ROWS($R$1:S1),$O$2:$O$6,0)),INDEX(【入力シート】!B$18:B$22,MATCH(ROWS($R$1:S1),$P$2:$P$6,0))),"")</f>
        <v/>
      </c>
      <c r="T1" s="124" t="str">
        <f>IFERROR(IFERROR(INDEX(【入力シート】!C$18:C$22,MATCH(ROWS($R$1:T1),$O$2:$O$6,0)),INDEX(【入力シート】!C$18:C$22,MATCH(ROWS($R$1:T1),$P$2:$P$6,0))),"")</f>
        <v/>
      </c>
      <c r="U1" s="124" t="str">
        <f>IFERROR(IFERROR(INDEX(【入力シート】!D$18:D$22,MATCH(ROWS($R$1:U1),$O$2:$O$6,0)),INDEX(【入力シート】!D$18:D$22,MATCH(ROWS($R$1:U1),$P$2:$P$6,0))),"")</f>
        <v/>
      </c>
      <c r="V1" s="124" t="str">
        <f>IFERROR(IFERROR(INDEX(【入力シート】!E$18:E$22,MATCH(ROWS($R$1:V1),$O$2:$O$6,0)),INDEX(【入力シート】!E$18:E$22,MATCH(ROWS($R$1:V1),$P$2:$P$6,0))),"")</f>
        <v/>
      </c>
      <c r="W1" s="124" t="str">
        <f>IFERROR(IFERROR(INDEX(【入力シート】!F$18:F$22,MATCH(ROWS($R$1:W1),$O$2:$O$6,0)),INDEX(【入力シート】!F$18:F$22,MATCH(ROWS($R$1:W1),$P$2:$P$6,0))),"")</f>
        <v/>
      </c>
      <c r="X1" s="126" t="str">
        <f>IFERROR(IFERROR(INDEX(【入力シート】!G$18:G$22,MATCH(ROWS($R$1:X1),$O$2:$O$6,0)),INDEX(【入力シート】!G$18:G$22,MATCH(ROWS($R$1:X1),$P$2:$P$6,0))),"")</f>
        <v/>
      </c>
      <c r="Y1" s="124" t="str">
        <f>IFERROR(IFERROR(INDEX(【入力シート】!H$18:H$22,MATCH(ROWS($R$1:Y1),$O$2:$O$6,0)),INDEX(【入力シート】!H$18:H$22,MATCH(ROWS($R$1:Y1),$P$2:$P$6,0))),"")</f>
        <v/>
      </c>
      <c r="Z1" s="124" t="str">
        <f>IFERROR(IF(ISNUMBER(MATCH(ROWS($R$1:R1),$O$2:$O$9,0)),INDEX(【入力シート】!$I$18:$I$22,MATCH(ROWS($P$1:P1),$O$2:$O$9,0)),INDEX(【入力シート】!$K$18:$K$22,MATCH(ROWS($P$1:P1),$P$2:$P$9,0))),"")</f>
        <v/>
      </c>
      <c r="AA1" s="124" t="str">
        <f>IFERROR(IF(ISNUMBER(MATCH(ROWS($R$1:R1),$O$2:$O$6,0)),INDEX(【入力シート】!$J$18:$J$22,MATCH(ROWS($R$1:R1),$O$2:$O$6,0)),INDEX(【入力シート】!$L$18:$L$22,MATCH(ROWS($R$1:R1),$P$2:$P$6,0))),"")</f>
        <v/>
      </c>
      <c r="AB1" s="124" t="str">
        <f>IFERROR(IF(ISNUMBER(MATCH(ROWS($R$1:R1),$O$2:$O$6,0)),INDEX(【入力シート】!$AB$18:$AB$22,MATCH(ROWS($R$1:R1),$O$2:$O$6,0)),INDEX(【入力シート】!$AD$18:$AD$22,MATCH(ROWS($R$1:R1),$P$2:$P$6,0))),"")</f>
        <v/>
      </c>
      <c r="AC1" s="93"/>
    </row>
    <row r="2" spans="1:29" ht="18.75" customHeight="1">
      <c r="C2" s="173" t="s">
        <v>113</v>
      </c>
      <c r="D2" s="173"/>
      <c r="E2" s="173"/>
      <c r="F2" s="173"/>
      <c r="G2" s="173"/>
      <c r="H2" s="173"/>
      <c r="I2" s="173"/>
      <c r="J2" s="173"/>
      <c r="O2" s="124" t="str">
        <f>IF(AND(【入力シート】!I18&lt;&gt;"", 【入力シート】!I18&lt;&gt;"リレーのみ"), MAX($O$1:O1)+1, "")</f>
        <v/>
      </c>
      <c r="P2" s="124" t="str">
        <f>IF(【入力シート】!K18&lt;&gt;"", MAX(MAX($O$2:$O$6), MAX($P$1:P1))+1, "")</f>
        <v/>
      </c>
      <c r="Q2" s="124"/>
      <c r="R2" s="124" t="str">
        <f>IFERROR(IFERROR(INDEX(【入力シート】!A$18:A$22,MATCH(ROWS($R$1:R2),$O$2:$O$6,0)),INDEX(【入力シート】!A$18:A$22,MATCH(ROWS($R$1:R2),$P$2:$P$6,0))),"")</f>
        <v/>
      </c>
      <c r="S2" s="124" t="str">
        <f>IFERROR(IFERROR(INDEX(【入力シート】!B$18:B$22,MATCH(ROWS($R$1:S2),$O$2:$O$6,0)),INDEX(【入力シート】!B$18:B$22,MATCH(ROWS($R$1:S2),$P$2:$P$6,0))),"")</f>
        <v/>
      </c>
      <c r="T2" s="124" t="str">
        <f>IFERROR(IFERROR(INDEX(【入力シート】!C$18:C$22,MATCH(ROWS($R$1:T2),$O$2:$O$6,0)),INDEX(【入力シート】!C$18:C$22,MATCH(ROWS($R$1:T2),$P$2:$P$6,0))),"")</f>
        <v/>
      </c>
      <c r="U2" s="124" t="str">
        <f>IFERROR(IFERROR(INDEX(【入力シート】!D$18:D$22,MATCH(ROWS($R$1:U2),$O$2:$O$6,0)),INDEX(【入力シート】!D$18:D$22,MATCH(ROWS($R$1:U2),$P$2:$P$6,0))),"")</f>
        <v/>
      </c>
      <c r="V2" s="124" t="str">
        <f>IFERROR(IFERROR(INDEX(【入力シート】!E$18:E$22,MATCH(ROWS($R$1:V2),$O$2:$O$6,0)),INDEX(【入力シート】!E$18:E$22,MATCH(ROWS($R$1:V2),$P$2:$P$6,0))),"")</f>
        <v/>
      </c>
      <c r="W2" s="124" t="str">
        <f>IFERROR(IFERROR(INDEX(【入力シート】!F$18:F$22,MATCH(ROWS($R$1:W2),$O$2:$O$6,0)),INDEX(【入力シート】!F$18:F$22,MATCH(ROWS($R$1:W2),$P$2:$P$6,0))),"")</f>
        <v/>
      </c>
      <c r="X2" s="126" t="str">
        <f>IFERROR(IFERROR(INDEX(【入力シート】!G$18:G$22,MATCH(ROWS($R$1:X2),$O$2:$O$6,0)),INDEX(【入力シート】!G$18:G$22,MATCH(ROWS($R$1:X2),$P$2:$P$6,0))),"")</f>
        <v/>
      </c>
      <c r="Y2" s="124" t="str">
        <f>IFERROR(IFERROR(INDEX(【入力シート】!H$18:H$22,MATCH(ROWS($R$1:Y2),$O$2:$O$6,0)),INDEX(【入力シート】!H$18:H$22,MATCH(ROWS($R$1:Y2),$P$2:$P$6,0))),"")</f>
        <v/>
      </c>
      <c r="Z2" s="124" t="str">
        <f>IFERROR(IF(ISNUMBER(MATCH(ROWS($R$1:R2),$O$2:$O$9,0)),INDEX(【入力シート】!$I$18:$I$22,MATCH(ROWS($P$1:P2),$O$2:$O$9,0)),INDEX(【入力シート】!$K$18:$K$22,MATCH(ROWS($P$1:P2),$P$2:$P$9,0))),"")</f>
        <v/>
      </c>
      <c r="AA2" s="124" t="str">
        <f>IFERROR(IF(ISNUMBER(MATCH(ROWS($R$1:R2),$O$2:$O$6,0)),INDEX(【入力シート】!$J$18:$J$22,MATCH(ROWS($R$1:R2),$O$2:$O$6,0)),INDEX(【入力シート】!$L$18:$L$22,MATCH(ROWS($R$1:R2),$P$2:$P$6,0))),"")</f>
        <v/>
      </c>
      <c r="AB2" s="124" t="str">
        <f>IFERROR(IF(ISNUMBER(MATCH(ROWS($R$1:R2),$O$2:$O$6,0)),INDEX(【入力シート】!$AB$18:$AB$22,MATCH(ROWS($R$1:R2),$O$2:$O$6,0)),INDEX(【入力シート】!$AD$18:$AD$22,MATCH(ROWS($R$1:R2),$P$2:$P$6,0))),"")</f>
        <v/>
      </c>
      <c r="AC2" s="93"/>
    </row>
    <row r="3" spans="1:29" ht="15" customHeight="1">
      <c r="J3" s="5"/>
      <c r="O3" s="124" t="str">
        <f>IF(AND(【入力シート】!I19&lt;&gt;"", 【入力シート】!I19&lt;&gt;"リレーのみ"), MAX($O$1:O2)+1, "")</f>
        <v/>
      </c>
      <c r="P3" s="124" t="str">
        <f>IF(【入力シート】!K19&lt;&gt;"", MAX(MAX($O$2:$O$6), MAX($P$1:P2))+1, "")</f>
        <v/>
      </c>
      <c r="Q3" s="124"/>
      <c r="R3" s="124" t="str">
        <f>IFERROR(IFERROR(INDEX(【入力シート】!A$18:A$22,MATCH(ROWS($R$1:R3),$O$2:$O$6,0)),INDEX(【入力シート】!A$18:A$22,MATCH(ROWS($R$1:R3),$P$2:$P$6,0))),"")</f>
        <v/>
      </c>
      <c r="S3" s="124" t="str">
        <f>IFERROR(IFERROR(INDEX(【入力シート】!B$18:B$22,MATCH(ROWS($R$1:S3),$O$2:$O$6,0)),INDEX(【入力シート】!B$18:B$22,MATCH(ROWS($R$1:S3),$P$2:$P$6,0))),"")</f>
        <v/>
      </c>
      <c r="T3" s="124" t="str">
        <f>IFERROR(IFERROR(INDEX(【入力シート】!C$18:C$22,MATCH(ROWS($R$1:T3),$O$2:$O$6,0)),INDEX(【入力シート】!C$18:C$22,MATCH(ROWS($R$1:T3),$P$2:$P$6,0))),"")</f>
        <v/>
      </c>
      <c r="U3" s="124" t="str">
        <f>IFERROR(IFERROR(INDEX(【入力シート】!D$18:D$22,MATCH(ROWS($R$1:U3),$O$2:$O$6,0)),INDEX(【入力シート】!D$18:D$22,MATCH(ROWS($R$1:U3),$P$2:$P$6,0))),"")</f>
        <v/>
      </c>
      <c r="V3" s="124" t="str">
        <f>IFERROR(IFERROR(INDEX(【入力シート】!E$18:E$22,MATCH(ROWS($R$1:V3),$O$2:$O$6,0)),INDEX(【入力シート】!E$18:E$22,MATCH(ROWS($R$1:V3),$P$2:$P$6,0))),"")</f>
        <v/>
      </c>
      <c r="W3" s="124" t="str">
        <f>IFERROR(IFERROR(INDEX(【入力シート】!F$18:F$22,MATCH(ROWS($R$1:W3),$O$2:$O$6,0)),INDEX(【入力シート】!F$18:F$22,MATCH(ROWS($R$1:W3),$P$2:$P$6,0))),"")</f>
        <v/>
      </c>
      <c r="X3" s="126" t="str">
        <f>IFERROR(IFERROR(INDEX(【入力シート】!G$18:G$22,MATCH(ROWS($R$1:X3),$O$2:$O$6,0)),INDEX(【入力シート】!G$18:G$22,MATCH(ROWS($R$1:X3),$P$2:$P$6,0))),"")</f>
        <v/>
      </c>
      <c r="Y3" s="124" t="str">
        <f>IFERROR(IFERROR(INDEX(【入力シート】!H$18:H$22,MATCH(ROWS($R$1:Y3),$O$2:$O$6,0)),INDEX(【入力シート】!H$18:H$22,MATCH(ROWS($R$1:Y3),$P$2:$P$6,0))),"")</f>
        <v/>
      </c>
      <c r="Z3" s="124" t="str">
        <f>IFERROR(IF(ISNUMBER(MATCH(ROWS($R$1:R3),$O$2:$O$9,0)),INDEX(【入力シート】!$I$18:$I$22,MATCH(ROWS($P$1:P3),$O$2:$O$9,0)),INDEX(【入力シート】!$K$18:$K$22,MATCH(ROWS($P$1:P3),$P$2:$P$9,0))),"")</f>
        <v/>
      </c>
      <c r="AA3" s="124" t="str">
        <f>IFERROR(IF(ISNUMBER(MATCH(ROWS($R$1:R3),$O$2:$O$6,0)),INDEX(【入力シート】!$J$18:$J$22,MATCH(ROWS($R$1:R3),$O$2:$O$6,0)),INDEX(【入力シート】!$L$18:$L$22,MATCH(ROWS($R$1:R3),$P$2:$P$6,0))),"")</f>
        <v/>
      </c>
      <c r="AB3" s="124" t="str">
        <f>IFERROR(IF(ISNUMBER(MATCH(ROWS($R$1:R3),$O$2:$O$6,0)),INDEX(【入力シート】!$AB$18:$AB$22,MATCH(ROWS($R$1:R3),$O$2:$O$6,0)),INDEX(【入力シート】!$AD$18:$AD$22,MATCH(ROWS($R$1:R3),$P$2:$P$6,0))),"")</f>
        <v/>
      </c>
      <c r="AC3" s="93"/>
    </row>
    <row r="4" spans="1:29" ht="24" customHeight="1">
      <c r="B4" s="95" t="s">
        <v>2</v>
      </c>
      <c r="C4" s="94" t="str">
        <f>IF(C6&lt;&gt;"", 【入力シート】!$D$4, "")</f>
        <v/>
      </c>
      <c r="D4" s="95" t="s">
        <v>4</v>
      </c>
      <c r="E4" s="189" t="str">
        <f>IF(C6&lt;&gt;"", 【入力シート】!$D$15, "")</f>
        <v/>
      </c>
      <c r="F4" s="188"/>
      <c r="G4" s="60"/>
      <c r="I4" s="96" t="s">
        <v>106</v>
      </c>
      <c r="J4" s="94" t="str">
        <f>R1</f>
        <v/>
      </c>
      <c r="O4" s="124" t="str">
        <f>IF(AND(【入力シート】!I20&lt;&gt;"", 【入力シート】!I20&lt;&gt;"リレーのみ"), MAX($O$1:O3)+1, "")</f>
        <v/>
      </c>
      <c r="P4" s="124" t="str">
        <f>IF(【入力シート】!K20&lt;&gt;"", MAX(MAX($O$2:$O$6), MAX($P$1:P3))+1, "")</f>
        <v/>
      </c>
      <c r="Q4" s="124"/>
      <c r="R4" s="124" t="str">
        <f>IFERROR(IFERROR(INDEX(【入力シート】!A$18:A$22,MATCH(ROWS($R$1:R4),$O$2:$O$6,0)),INDEX(【入力シート】!A$18:A$22,MATCH(ROWS($R$1:R4),$P$2:$P$6,0))),"")</f>
        <v/>
      </c>
      <c r="S4" s="124" t="str">
        <f>IFERROR(IFERROR(INDEX(【入力シート】!B$18:B$22,MATCH(ROWS($R$1:S4),$O$2:$O$6,0)),INDEX(【入力シート】!B$18:B$22,MATCH(ROWS($R$1:S4),$P$2:$P$6,0))),"")</f>
        <v/>
      </c>
      <c r="T4" s="124" t="str">
        <f>IFERROR(IFERROR(INDEX(【入力シート】!C$18:C$22,MATCH(ROWS($R$1:T4),$O$2:$O$6,0)),INDEX(【入力シート】!C$18:C$22,MATCH(ROWS($R$1:T4),$P$2:$P$6,0))),"")</f>
        <v/>
      </c>
      <c r="U4" s="124" t="str">
        <f>IFERROR(IFERROR(INDEX(【入力シート】!D$18:D$22,MATCH(ROWS($R$1:U4),$O$2:$O$6,0)),INDEX(【入力シート】!D$18:D$22,MATCH(ROWS($R$1:U4),$P$2:$P$6,0))),"")</f>
        <v/>
      </c>
      <c r="V4" s="124" t="str">
        <f>IFERROR(IFERROR(INDEX(【入力シート】!E$18:E$22,MATCH(ROWS($R$1:V4),$O$2:$O$6,0)),INDEX(【入力シート】!E$18:E$22,MATCH(ROWS($R$1:V4),$P$2:$P$6,0))),"")</f>
        <v/>
      </c>
      <c r="W4" s="124" t="str">
        <f>IFERROR(IFERROR(INDEX(【入力シート】!F$18:F$22,MATCH(ROWS($R$1:W4),$O$2:$O$6,0)),INDEX(【入力シート】!F$18:F$22,MATCH(ROWS($R$1:W4),$P$2:$P$6,0))),"")</f>
        <v/>
      </c>
      <c r="X4" s="126" t="str">
        <f>IFERROR(IFERROR(INDEX(【入力シート】!G$18:G$22,MATCH(ROWS($R$1:X4),$O$2:$O$6,0)),INDEX(【入力シート】!G$18:G$22,MATCH(ROWS($R$1:X4),$P$2:$P$6,0))),"")</f>
        <v/>
      </c>
      <c r="Y4" s="124" t="str">
        <f>IFERROR(IFERROR(INDEX(【入力シート】!H$18:H$22,MATCH(ROWS($R$1:Y4),$O$2:$O$6,0)),INDEX(【入力シート】!H$18:H$22,MATCH(ROWS($R$1:Y4),$P$2:$P$6,0))),"")</f>
        <v/>
      </c>
      <c r="Z4" s="124" t="str">
        <f>IFERROR(IF(ISNUMBER(MATCH(ROWS($R$1:R4),$O$2:$O$9,0)),INDEX(【入力シート】!$I$18:$I$22,MATCH(ROWS($P$1:P4),$O$2:$O$9,0)),INDEX(【入力シート】!$K$18:$K$22,MATCH(ROWS($P$1:P4),$P$2:$P$9,0))),"")</f>
        <v/>
      </c>
      <c r="AA4" s="124" t="str">
        <f>IFERROR(IF(ISNUMBER(MATCH(ROWS($R$1:R4),$O$2:$O$6,0)),INDEX(【入力シート】!$J$18:$J$22,MATCH(ROWS($R$1:R4),$O$2:$O$6,0)),INDEX(【入力シート】!$L$18:$L$22,MATCH(ROWS($R$1:R4),$P$2:$P$6,0))),"")</f>
        <v/>
      </c>
      <c r="AB4" s="124" t="str">
        <f>IFERROR(IF(ISNUMBER(MATCH(ROWS($R$1:R4),$O$2:$O$6,0)),INDEX(【入力シート】!$AB$18:$AB$22,MATCH(ROWS($R$1:R4),$O$2:$O$6,0)),INDEX(【入力シート】!$AD$18:$AD$22,MATCH(ROWS($R$1:R4),$P$2:$P$6,0))),"")</f>
        <v/>
      </c>
      <c r="AC4" s="93"/>
    </row>
    <row r="5" spans="1:29" ht="12" customHeight="1">
      <c r="B5" s="5"/>
      <c r="O5" s="124" t="str">
        <f>IF(AND(【入力シート】!I21&lt;&gt;"", 【入力シート】!I21&lt;&gt;"リレーのみ"), MAX($O$1:O4)+1, "")</f>
        <v/>
      </c>
      <c r="P5" s="124" t="str">
        <f>IF(【入力シート】!K21&lt;&gt;"", MAX(MAX($O$2:$O$6), MAX($P$1:P4))+1, "")</f>
        <v/>
      </c>
      <c r="Q5" s="124"/>
      <c r="R5" s="124" t="str">
        <f>IFERROR(IFERROR(INDEX(【入力シート】!A$18:A$22,MATCH(ROWS($R$1:R5),$O$2:$O$6,0)),INDEX(【入力シート】!A$18:A$22,MATCH(ROWS($R$1:R5),$P$2:$P$6,0))),"")</f>
        <v/>
      </c>
      <c r="S5" s="124" t="str">
        <f>IFERROR(IFERROR(INDEX(【入力シート】!B$18:B$22,MATCH(ROWS($R$1:S5),$O$2:$O$6,0)),INDEX(【入力シート】!B$18:B$22,MATCH(ROWS($R$1:S5),$P$2:$P$6,0))),"")</f>
        <v/>
      </c>
      <c r="T5" s="124" t="str">
        <f>IFERROR(IFERROR(INDEX(【入力シート】!C$18:C$22,MATCH(ROWS($R$1:T5),$O$2:$O$6,0)),INDEX(【入力シート】!C$18:C$22,MATCH(ROWS($R$1:T5),$P$2:$P$6,0))),"")</f>
        <v/>
      </c>
      <c r="U5" s="124" t="str">
        <f>IFERROR(IFERROR(INDEX(【入力シート】!D$18:D$22,MATCH(ROWS($R$1:U5),$O$2:$O$6,0)),INDEX(【入力シート】!D$18:D$22,MATCH(ROWS($R$1:U5),$P$2:$P$6,0))),"")</f>
        <v/>
      </c>
      <c r="V5" s="124" t="str">
        <f>IFERROR(IFERROR(INDEX(【入力シート】!E$18:E$22,MATCH(ROWS($R$1:V5),$O$2:$O$6,0)),INDEX(【入力シート】!E$18:E$22,MATCH(ROWS($R$1:V5),$P$2:$P$6,0))),"")</f>
        <v/>
      </c>
      <c r="W5" s="124" t="str">
        <f>IFERROR(IFERROR(INDEX(【入力シート】!F$18:F$22,MATCH(ROWS($R$1:W5),$O$2:$O$6,0)),INDEX(【入力シート】!F$18:F$22,MATCH(ROWS($R$1:W5),$P$2:$P$6,0))),"")</f>
        <v/>
      </c>
      <c r="X5" s="126" t="str">
        <f>IFERROR(IFERROR(INDEX(【入力シート】!G$18:G$22,MATCH(ROWS($R$1:X5),$O$2:$O$6,0)),INDEX(【入力シート】!G$18:G$22,MATCH(ROWS($R$1:X5),$P$2:$P$6,0))),"")</f>
        <v/>
      </c>
      <c r="Y5" s="124" t="str">
        <f>IFERROR(IFERROR(INDEX(【入力シート】!H$18:H$22,MATCH(ROWS($R$1:Y5),$O$2:$O$6,0)),INDEX(【入力シート】!H$18:H$22,MATCH(ROWS($R$1:Y5),$P$2:$P$6,0))),"")</f>
        <v/>
      </c>
      <c r="Z5" s="124" t="str">
        <f>IFERROR(IF(ISNUMBER(MATCH(ROWS($R$1:R5),$O$2:$O$9,0)),INDEX(【入力シート】!$I$18:$I$22,MATCH(ROWS($P$1:P5),$O$2:$O$9,0)),INDEX(【入力シート】!$K$18:$K$22,MATCH(ROWS($P$1:P5),$P$2:$P$9,0))),"")</f>
        <v/>
      </c>
      <c r="AA5" s="124" t="str">
        <f>IFERROR(IF(ISNUMBER(MATCH(ROWS($R$1:R5),$O$2:$O$6,0)),INDEX(【入力シート】!$J$18:$J$22,MATCH(ROWS($R$1:R5),$O$2:$O$6,0)),INDEX(【入力シート】!$L$18:$L$22,MATCH(ROWS($R$1:R5),$P$2:$P$6,0))),"")</f>
        <v/>
      </c>
      <c r="AB5" s="124" t="str">
        <f>IFERROR(IF(ISNUMBER(MATCH(ROWS($R$1:R5),$O$2:$O$6,0)),INDEX(【入力シート】!$AB$18:$AB$22,MATCH(ROWS($R$1:R5),$O$2:$O$6,0)),INDEX(【入力シート】!$AD$18:$AD$22,MATCH(ROWS($R$1:R5),$P$2:$P$6,0))),"")</f>
        <v/>
      </c>
    </row>
    <row r="6" spans="1:29" ht="28.5" customHeight="1" thickBot="1">
      <c r="B6" s="104" t="s">
        <v>5</v>
      </c>
      <c r="C6" s="103" t="str">
        <f>IF(Z1&lt;&gt;"", Z1, "")</f>
        <v/>
      </c>
      <c r="D6" s="6" t="s">
        <v>117</v>
      </c>
      <c r="E6" s="102" t="str">
        <f>AA1</f>
        <v/>
      </c>
      <c r="F6" s="108" t="s">
        <v>116</v>
      </c>
      <c r="G6" s="174" t="str">
        <f>AB1</f>
        <v/>
      </c>
      <c r="H6" s="175"/>
      <c r="I6" s="95" t="s">
        <v>118</v>
      </c>
      <c r="J6" s="94" t="str">
        <f>Y1</f>
        <v/>
      </c>
      <c r="O6" s="124" t="str">
        <f>IF(AND(【入力シート】!I22&lt;&gt;"", 【入力シート】!I22&lt;&gt;"リレーのみ"), MAX($O$1:O5)+1, "")</f>
        <v/>
      </c>
      <c r="P6" s="124" t="str">
        <f>IF(【入力シート】!K22&lt;&gt;"", MAX(MAX($O$2:$O$6), MAX($P$1:P5))+1, "")</f>
        <v/>
      </c>
      <c r="Q6" s="124"/>
      <c r="R6" s="124" t="str">
        <f>IFERROR(IFERROR(INDEX(【入力シート】!A$18:A$22,MATCH(ROWS($R$1:R6),$O$2:$O$6,0)),INDEX(【入力シート】!A$18:A$22,MATCH(ROWS($R$1:R6),$P$2:$P$6,0))),"")</f>
        <v/>
      </c>
      <c r="S6" s="124" t="str">
        <f>IFERROR(IFERROR(INDEX(【入力シート】!B$18:B$22,MATCH(ROWS($R$1:S6),$O$2:$O$6,0)),INDEX(【入力シート】!B$18:B$22,MATCH(ROWS($R$1:S6),$P$2:$P$6,0))),"")</f>
        <v/>
      </c>
      <c r="T6" s="124" t="str">
        <f>IFERROR(IFERROR(INDEX(【入力シート】!C$18:C$22,MATCH(ROWS($R$1:T6),$O$2:$O$6,0)),INDEX(【入力シート】!C$18:C$22,MATCH(ROWS($R$1:T6),$P$2:$P$6,0))),"")</f>
        <v/>
      </c>
      <c r="U6" s="124" t="str">
        <f>IFERROR(IFERROR(INDEX(【入力シート】!D$18:D$22,MATCH(ROWS($R$1:U6),$O$2:$O$6,0)),INDEX(【入力シート】!D$18:D$22,MATCH(ROWS($R$1:U6),$P$2:$P$6,0))),"")</f>
        <v/>
      </c>
      <c r="V6" s="124" t="str">
        <f>IFERROR(IFERROR(INDEX(【入力シート】!E$18:E$22,MATCH(ROWS($R$1:V6),$O$2:$O$6,0)),INDEX(【入力シート】!E$18:E$22,MATCH(ROWS($R$1:V6),$P$2:$P$6,0))),"")</f>
        <v/>
      </c>
      <c r="W6" s="124" t="str">
        <f>IFERROR(IFERROR(INDEX(【入力シート】!F$18:F$22,MATCH(ROWS($R$1:W6),$O$2:$O$6,0)),INDEX(【入力シート】!F$18:F$22,MATCH(ROWS($R$1:W6),$P$2:$P$6,0))),"")</f>
        <v/>
      </c>
      <c r="X6" s="126" t="str">
        <f>IFERROR(IFERROR(INDEX(【入力シート】!G$18:G$22,MATCH(ROWS($R$1:X6),$O$2:$O$6,0)),INDEX(【入力シート】!G$18:G$22,MATCH(ROWS($R$1:X6),$P$2:$P$6,0))),"")</f>
        <v/>
      </c>
      <c r="Y6" s="124" t="str">
        <f>IFERROR(IFERROR(INDEX(【入力シート】!H$18:H$22,MATCH(ROWS($R$1:Y6),$O$2:$O$6,0)),INDEX(【入力シート】!H$18:H$22,MATCH(ROWS($R$1:Y6),$P$2:$P$6,0))),"")</f>
        <v/>
      </c>
      <c r="Z6" s="124" t="str">
        <f>IFERROR(IF(ISNUMBER(MATCH(ROWS($R$1:R6),$O$2:$O$9,0)),INDEX(【入力シート】!$I$18:$I$22,MATCH(ROWS($P$1:P6),$O$2:$O$9,0)),INDEX(【入力シート】!$K$18:$K$22,MATCH(ROWS($P$1:P6),$P$2:$P$9,0))),"")</f>
        <v/>
      </c>
      <c r="AA6" s="124" t="str">
        <f>IFERROR(IF(ISNUMBER(MATCH(ROWS($R$1:R6),$O$2:$O$6,0)),INDEX(【入力シート】!$J$18:$J$22,MATCH(ROWS($R$1:R6),$O$2:$O$6,0)),INDEX(【入力シート】!$L$18:$L$22,MATCH(ROWS($R$1:R6),$P$2:$P$6,0))),"")</f>
        <v/>
      </c>
      <c r="AB6" s="124" t="str">
        <f>IFERROR(IF(ISNUMBER(MATCH(ROWS($R$1:R6),$O$2:$O$6,0)),INDEX(【入力シート】!$AB$18:$AB$22,MATCH(ROWS($R$1:R6),$O$2:$O$6,0)),INDEX(【入力シート】!$AD$18:$AD$22,MATCH(ROWS($R$1:R6),$P$2:$P$6,0))),"")</f>
        <v/>
      </c>
    </row>
    <row r="7" spans="1:29" ht="18.75" customHeight="1" thickTop="1">
      <c r="B7" s="191" t="s">
        <v>7</v>
      </c>
      <c r="C7" s="170" t="str">
        <f>S1</f>
        <v/>
      </c>
      <c r="D7" s="99" t="s">
        <v>8</v>
      </c>
      <c r="E7" s="176" t="str">
        <f>V1</f>
        <v/>
      </c>
      <c r="F7" s="177"/>
      <c r="G7" s="177"/>
      <c r="H7" s="176" t="str">
        <f>W1</f>
        <v/>
      </c>
      <c r="I7" s="176"/>
      <c r="J7" s="178"/>
      <c r="O7" s="124"/>
      <c r="P7" s="124"/>
      <c r="Q7" s="124"/>
      <c r="R7" s="124" t="str">
        <f>IFERROR(IFERROR(INDEX(【入力シート】!A$18:A$22,MATCH(ROWS($R$1:R7),$O$2:$O$6,0)),INDEX(【入力シート】!A$18:A$22,MATCH(ROWS($R$1:R7),$P$2:$P$6,0))),"")</f>
        <v/>
      </c>
      <c r="S7" s="124" t="str">
        <f>IFERROR(IFERROR(INDEX(【入力シート】!B$18:B$22,MATCH(ROWS($R$1:S7),$O$2:$O$6,0)),INDEX(【入力シート】!B$18:B$22,MATCH(ROWS($R$1:S7),$P$2:$P$6,0))),"")</f>
        <v/>
      </c>
      <c r="T7" s="124" t="str">
        <f>IFERROR(IFERROR(INDEX(【入力シート】!C$18:C$22,MATCH(ROWS($R$1:T7),$O$2:$O$6,0)),INDEX(【入力シート】!C$18:C$22,MATCH(ROWS($R$1:T7),$P$2:$P$6,0))),"")</f>
        <v/>
      </c>
      <c r="U7" s="124" t="str">
        <f>IFERROR(IFERROR(INDEX(【入力シート】!D$18:D$22,MATCH(ROWS($R$1:U7),$O$2:$O$6,0)),INDEX(【入力シート】!D$18:D$22,MATCH(ROWS($R$1:U7),$P$2:$P$6,0))),"")</f>
        <v/>
      </c>
      <c r="V7" s="124" t="str">
        <f>IFERROR(IFERROR(INDEX(【入力シート】!E$18:E$22,MATCH(ROWS($R$1:V7),$O$2:$O$6,0)),INDEX(【入力シート】!E$18:E$22,MATCH(ROWS($R$1:V7),$P$2:$P$6,0))),"")</f>
        <v/>
      </c>
      <c r="W7" s="124" t="str">
        <f>IFERROR(IFERROR(INDEX(【入力シート】!F$18:F$22,MATCH(ROWS($R$1:W7),$O$2:$O$6,0)),INDEX(【入力シート】!F$18:F$22,MATCH(ROWS($R$1:W7),$P$2:$P$6,0))),"")</f>
        <v/>
      </c>
      <c r="X7" s="126" t="str">
        <f>IFERROR(IFERROR(INDEX(【入力シート】!G$18:G$22,MATCH(ROWS($R$1:X7),$O$2:$O$6,0)),INDEX(【入力シート】!G$18:G$22,MATCH(ROWS($R$1:X7),$P$2:$P$6,0))),"")</f>
        <v/>
      </c>
      <c r="Y7" s="124" t="str">
        <f>IFERROR(IFERROR(INDEX(【入力シート】!H$18:H$22,MATCH(ROWS($R$1:Y7),$O$2:$O$6,0)),INDEX(【入力シート】!H$18:H$22,MATCH(ROWS($R$1:Y7),$P$2:$P$6,0))),"")</f>
        <v/>
      </c>
      <c r="Z7" s="124" t="str">
        <f>IFERROR(IF(ISNUMBER(MATCH(ROWS($R$1:R7),$O$2:$O$9,0)),INDEX(【入力シート】!$I$18:$I$22,MATCH(ROWS($P$1:P7),$O$2:$O$9,0)),INDEX(【入力シート】!$K$18:$K$22,MATCH(ROWS($P$1:P7),$P$2:$P$9,0))),"")</f>
        <v/>
      </c>
      <c r="AA7" s="124" t="str">
        <f>IFERROR(IF(ISNUMBER(MATCH(ROWS($R$1:R7),$O$2:$O$6,0)),INDEX(【入力シート】!$J$18:$J$22,MATCH(ROWS($R$1:R7),$O$2:$O$6,0)),INDEX(【入力シート】!$L$18:$L$22,MATCH(ROWS($R$1:R7),$P$2:$P$6,0))),"")</f>
        <v/>
      </c>
      <c r="AB7" s="124" t="str">
        <f>IFERROR(IF(ISNUMBER(MATCH(ROWS($R$1:R7),$O$2:$O$6,0)),INDEX(【入力シート】!$AB$18:$AB$22,MATCH(ROWS($R$1:R7),$O$2:$O$6,0)),INDEX(【入力シート】!$AD$18:$AD$22,MATCH(ROWS($R$1:R7),$P$2:$P$6,0))),"")</f>
        <v/>
      </c>
    </row>
    <row r="8" spans="1:29" ht="28.5" customHeight="1">
      <c r="B8" s="192"/>
      <c r="C8" s="171"/>
      <c r="D8" s="98" t="s">
        <v>9</v>
      </c>
      <c r="E8" s="179" t="str">
        <f>T1</f>
        <v/>
      </c>
      <c r="F8" s="180"/>
      <c r="G8" s="181"/>
      <c r="H8" s="182" t="str">
        <f>U1</f>
        <v/>
      </c>
      <c r="I8" s="182"/>
      <c r="J8" s="183"/>
      <c r="O8" s="124"/>
      <c r="P8" s="124"/>
      <c r="Q8" s="124"/>
      <c r="R8" s="124" t="str">
        <f>IFERROR(IFERROR(INDEX(【入力シート】!A$18:A$22,MATCH(ROWS($R$1:R8),$O$2:$O$6,0)),INDEX(【入力シート】!A$18:A$22,MATCH(ROWS($R$1:R8),$P$2:$P$6,0))),"")</f>
        <v/>
      </c>
      <c r="S8" s="124" t="str">
        <f>IFERROR(IFERROR(INDEX(【入力シート】!B$18:B$22,MATCH(ROWS($R$1:S8),$O$2:$O$6,0)),INDEX(【入力シート】!B$18:B$22,MATCH(ROWS($R$1:S8),$P$2:$P$6,0))),"")</f>
        <v/>
      </c>
      <c r="T8" s="124" t="str">
        <f>IFERROR(IFERROR(INDEX(【入力シート】!C$18:C$22,MATCH(ROWS($R$1:T8),$O$2:$O$6,0)),INDEX(【入力シート】!C$18:C$22,MATCH(ROWS($R$1:T8),$P$2:$P$6,0))),"")</f>
        <v/>
      </c>
      <c r="U8" s="124" t="str">
        <f>IFERROR(IFERROR(INDEX(【入力シート】!D$18:D$22,MATCH(ROWS($R$1:U8),$O$2:$O$6,0)),INDEX(【入力シート】!D$18:D$22,MATCH(ROWS($R$1:U8),$P$2:$P$6,0))),"")</f>
        <v/>
      </c>
      <c r="V8" s="124" t="str">
        <f>IFERROR(IFERROR(INDEX(【入力シート】!E$18:E$22,MATCH(ROWS($R$1:V8),$O$2:$O$6,0)),INDEX(【入力シート】!E$18:E$22,MATCH(ROWS($R$1:V8),$P$2:$P$6,0))),"")</f>
        <v/>
      </c>
      <c r="W8" s="124" t="str">
        <f>IFERROR(IFERROR(INDEX(【入力シート】!F$18:F$22,MATCH(ROWS($R$1:W8),$O$2:$O$6,0)),INDEX(【入力シート】!F$18:F$22,MATCH(ROWS($R$1:W8),$P$2:$P$6,0))),"")</f>
        <v/>
      </c>
      <c r="X8" s="126" t="str">
        <f>IFERROR(IFERROR(INDEX(【入力シート】!G$18:G$22,MATCH(ROWS($R$1:X8),$O$2:$O$6,0)),INDEX(【入力シート】!G$18:G$22,MATCH(ROWS($R$1:X8),$P$2:$P$6,0))),"")</f>
        <v/>
      </c>
      <c r="Y8" s="124" t="str">
        <f>IFERROR(IFERROR(INDEX(【入力シート】!H$18:H$22,MATCH(ROWS($R$1:Y8),$O$2:$O$6,0)),INDEX(【入力シート】!H$18:H$22,MATCH(ROWS($R$1:Y8),$P$2:$P$6,0))),"")</f>
        <v/>
      </c>
      <c r="Z8" s="124" t="str">
        <f>IFERROR(IF(ISNUMBER(MATCH(ROWS($R$1:R8),$O$2:$O$9,0)),INDEX(【入力シート】!$I$18:$I$22,MATCH(ROWS($P$1:P8),$O$2:$O$9,0)),INDEX(【入力シート】!$K$18:$K$22,MATCH(ROWS($P$1:P8),$P$2:$P$9,0))),"")</f>
        <v/>
      </c>
      <c r="AA8" s="124" t="str">
        <f>IFERROR(IF(ISNUMBER(MATCH(ROWS($R$1:R8),$O$2:$O$6,0)),INDEX(【入力シート】!$J$18:$J$22,MATCH(ROWS($R$1:R8),$O$2:$O$6,0)),INDEX(【入力シート】!$L$18:$L$22,MATCH(ROWS($R$1:R8),$P$2:$P$6,0))),"")</f>
        <v/>
      </c>
      <c r="AB8" s="124" t="str">
        <f>IFERROR(IF(ISNUMBER(MATCH(ROWS($R$1:R8),$O$2:$O$6,0)),INDEX(【入力シート】!$AB$18:$AB$22,MATCH(ROWS($R$1:R8),$O$2:$O$6,0)),INDEX(【入力シート】!$AD$18:$AD$22,MATCH(ROWS($R$1:R8),$P$2:$P$6,0))),"")</f>
        <v/>
      </c>
    </row>
    <row r="9" spans="1:29" ht="18.75" customHeight="1" thickBot="1">
      <c r="B9" s="193"/>
      <c r="C9" s="172"/>
      <c r="D9" s="101" t="s">
        <v>83</v>
      </c>
      <c r="E9" s="190" t="str">
        <f>IF(X1="","",X1)</f>
        <v/>
      </c>
      <c r="F9" s="185"/>
      <c r="G9" s="185"/>
      <c r="H9" s="186"/>
      <c r="I9" s="6" t="s">
        <v>86</v>
      </c>
      <c r="J9" s="100" t="str">
        <f>IF(E9="","",DATEDIF(E9,'リストデータ（※編集不可）'!$F$2,"Y"))</f>
        <v/>
      </c>
      <c r="O9" s="124"/>
      <c r="P9" s="124"/>
      <c r="Q9" s="124"/>
      <c r="R9" s="124" t="str">
        <f>IFERROR(IFERROR(INDEX(【入力シート】!A$18:A$22,MATCH(ROWS($R$1:R9),$O$2:$O$6,0)),INDEX(【入力シート】!A$18:A$22,MATCH(ROWS($R$1:R9),$P$2:$P$6,0))),"")</f>
        <v/>
      </c>
      <c r="S9" s="124" t="str">
        <f>IFERROR(IFERROR(INDEX(【入力シート】!B$18:B$22,MATCH(ROWS($R$1:S9),$O$2:$O$6,0)),INDEX(【入力シート】!B$18:B$22,MATCH(ROWS($R$1:S9),$P$2:$P$6,0))),"")</f>
        <v/>
      </c>
      <c r="T9" s="124" t="str">
        <f>IFERROR(IFERROR(INDEX(【入力シート】!C$18:C$22,MATCH(ROWS($R$1:T9),$O$2:$O$6,0)),INDEX(【入力シート】!C$18:C$22,MATCH(ROWS($R$1:T9),$P$2:$P$6,0))),"")</f>
        <v/>
      </c>
      <c r="U9" s="124" t="str">
        <f>IFERROR(IFERROR(INDEX(【入力シート】!D$18:D$22,MATCH(ROWS($R$1:U9),$O$2:$O$6,0)),INDEX(【入力シート】!D$18:D$22,MATCH(ROWS($R$1:U9),$P$2:$P$6,0))),"")</f>
        <v/>
      </c>
      <c r="V9" s="124" t="str">
        <f>IFERROR(IFERROR(INDEX(【入力シート】!E$18:E$22,MATCH(ROWS($R$1:V9),$O$2:$O$6,0)),INDEX(【入力シート】!E$18:E$22,MATCH(ROWS($R$1:V9),$P$2:$P$6,0))),"")</f>
        <v/>
      </c>
      <c r="W9" s="124" t="str">
        <f>IFERROR(IFERROR(INDEX(【入力シート】!F$18:F$22,MATCH(ROWS($R$1:W9),$O$2:$O$6,0)),INDEX(【入力シート】!F$18:F$22,MATCH(ROWS($R$1:W9),$P$2:$P$6,0))),"")</f>
        <v/>
      </c>
      <c r="X9" s="126" t="str">
        <f>IFERROR(IFERROR(INDEX(【入力シート】!G$18:G$22,MATCH(ROWS($R$1:X9),$O$2:$O$6,0)),INDEX(【入力シート】!G$18:G$22,MATCH(ROWS($R$1:X9),$P$2:$P$6,0))),"")</f>
        <v/>
      </c>
      <c r="Y9" s="124" t="str">
        <f>IFERROR(IFERROR(INDEX(【入力シート】!H$18:H$22,MATCH(ROWS($R$1:Y9),$O$2:$O$6,0)),INDEX(【入力シート】!H$18:H$22,MATCH(ROWS($R$1:Y9),$P$2:$P$6,0))),"")</f>
        <v/>
      </c>
      <c r="Z9" s="124" t="str">
        <f>IFERROR(IF(ISNUMBER(MATCH(ROWS($R$1:R9),$O$2:$O$9,0)),INDEX(【入力シート】!$I$18:$I$22,MATCH(ROWS($P$1:P9),$O$2:$O$9,0)),INDEX(【入力シート】!$K$18:$K$22,MATCH(ROWS($P$1:P9),$P$2:$P$9,0))),"")</f>
        <v/>
      </c>
      <c r="AA9" s="124" t="str">
        <f>IFERROR(IF(ISNUMBER(MATCH(ROWS($R$1:R9),$O$2:$O$6,0)),INDEX(【入力シート】!$J$18:$J$22,MATCH(ROWS($R$1:R9),$O$2:$O$6,0)),INDEX(【入力シート】!$L$18:$L$22,MATCH(ROWS($R$1:R9),$P$2:$P$6,0))),"")</f>
        <v/>
      </c>
      <c r="AB9" s="124" t="str">
        <f>IFERROR(IF(ISNUMBER(MATCH(ROWS($R$1:R9),$O$2:$O$6,0)),INDEX(【入力シート】!$AB$18:$AB$22,MATCH(ROWS($R$1:R9),$O$2:$O$6,0)),INDEX(【入力シート】!$AD$18:$AD$22,MATCH(ROWS($R$1:R9),$P$2:$P$6,0))),"")</f>
        <v/>
      </c>
    </row>
    <row r="10" spans="1:29" ht="16.5" customHeight="1" thickTop="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O10" s="124"/>
      <c r="P10" s="124"/>
      <c r="Q10" s="124"/>
      <c r="R10" s="124" t="str">
        <f>IFERROR(IFERROR(INDEX(【入力シート】!A$18:A$22,MATCH(ROWS($R$1:R10),$O$2:$O$6,0)),INDEX(【入力シート】!A$18:A$22,MATCH(ROWS($R$1:R10),$P$2:$P$6,0))),"")</f>
        <v/>
      </c>
      <c r="S10" s="124" t="str">
        <f>IFERROR(IFERROR(INDEX(【入力シート】!B$18:B$22,MATCH(ROWS($R$1:S10),$O$2:$O$6,0)),INDEX(【入力シート】!B$18:B$22,MATCH(ROWS($R$1:S10),$P$2:$P$6,0))),"")</f>
        <v/>
      </c>
      <c r="T10" s="124" t="str">
        <f>IFERROR(IFERROR(INDEX(【入力シート】!C$18:C$22,MATCH(ROWS($R$1:T10),$O$2:$O$6,0)),INDEX(【入力シート】!C$18:C$22,MATCH(ROWS($R$1:T10),$P$2:$P$6,0))),"")</f>
        <v/>
      </c>
      <c r="U10" s="124" t="str">
        <f>IFERROR(IFERROR(INDEX(【入力シート】!D$18:D$22,MATCH(ROWS($R$1:U10),$O$2:$O$6,0)),INDEX(【入力シート】!D$18:D$22,MATCH(ROWS($R$1:U10),$P$2:$P$6,0))),"")</f>
        <v/>
      </c>
      <c r="V10" s="124" t="str">
        <f>IFERROR(IFERROR(INDEX(【入力シート】!E$18:E$22,MATCH(ROWS($R$1:V10),$O$2:$O$6,0)),INDEX(【入力シート】!E$18:E$22,MATCH(ROWS($R$1:V10),$P$2:$P$6,0))),"")</f>
        <v/>
      </c>
      <c r="W10" s="124" t="str">
        <f>IFERROR(IFERROR(INDEX(【入力シート】!F$18:F$22,MATCH(ROWS($R$1:W10),$O$2:$O$6,0)),INDEX(【入力シート】!F$18:F$22,MATCH(ROWS($R$1:W10),$P$2:$P$6,0))),"")</f>
        <v/>
      </c>
      <c r="X10" s="126" t="str">
        <f>IFERROR(IFERROR(INDEX(【入力シート】!G$18:G$22,MATCH(ROWS($R$1:X10),$O$2:$O$6,0)),INDEX(【入力シート】!G$18:G$22,MATCH(ROWS($R$1:X10),$P$2:$P$6,0))),"")</f>
        <v/>
      </c>
      <c r="Y10" s="124" t="str">
        <f>IFERROR(IFERROR(INDEX(【入力シート】!H$18:H$22,MATCH(ROWS($R$1:Y10),$O$2:$O$6,0)),INDEX(【入力シート】!H$18:H$22,MATCH(ROWS($R$1:Y10),$P$2:$P$6,0))),"")</f>
        <v/>
      </c>
      <c r="Z10" s="124" t="str">
        <f>IFERROR(IF(ISNUMBER(MATCH(ROWS($R$1:R10),$O$2:$O$9,0)),INDEX(【入力シート】!$I$18:$I$22,MATCH(ROWS($P$1:P10),$O$2:$O$9,0)),INDEX(【入力シート】!$K$18:$K$22,MATCH(ROWS($P$1:P10),$P$2:$P$9,0))),"")</f>
        <v/>
      </c>
      <c r="AA10" s="124" t="str">
        <f>IFERROR(IF(ISNUMBER(MATCH(ROWS($R$1:R10),$O$2:$O$6,0)),INDEX(【入力シート】!$J$18:$J$22,MATCH(ROWS($R$1:R10),$O$2:$O$6,0)),INDEX(【入力シート】!$L$18:$L$22,MATCH(ROWS($R$1:R10),$P$2:$P$6,0))),"")</f>
        <v/>
      </c>
      <c r="AB10" s="124" t="str">
        <f>IFERROR(IF(ISNUMBER(MATCH(ROWS($R$1:R10),$O$2:$O$6,0)),INDEX(【入力シート】!$AB$18:$AB$22,MATCH(ROWS($R$1:R10),$O$2:$O$6,0)),INDEX(【入力シート】!$AD$18:$AD$22,MATCH(ROWS($R$1:R10),$P$2:$P$6,0))),"")</f>
        <v/>
      </c>
    </row>
    <row r="11" spans="1:29" ht="12.75" customHeight="1">
      <c r="O11" s="124" t="str">
        <f>IF(AND(G12&lt;&gt;"", G12&lt;&gt;"リレーのみ"), MAX(O$7:$R10)+1, "")</f>
        <v/>
      </c>
      <c r="P11" s="124"/>
      <c r="Q11" s="124"/>
      <c r="R11" s="124"/>
      <c r="S11" s="124"/>
      <c r="T11" s="124"/>
      <c r="U11" s="124"/>
      <c r="V11" s="124"/>
      <c r="W11" s="124"/>
      <c r="X11" s="126"/>
      <c r="Y11" s="124"/>
      <c r="Z11" s="124"/>
      <c r="AA11" s="124"/>
    </row>
    <row r="12" spans="1:29" ht="18.75" customHeight="1">
      <c r="B12" s="59" t="s">
        <v>88</v>
      </c>
      <c r="C12" s="173" t="s">
        <v>123</v>
      </c>
      <c r="D12" s="173"/>
      <c r="E12" s="173"/>
      <c r="F12" s="173"/>
      <c r="G12" s="173"/>
      <c r="H12" s="173"/>
      <c r="I12" s="173"/>
      <c r="J12" s="173"/>
      <c r="O12" s="124" t="str">
        <f>IF(AND(G13&lt;&gt;"", G13&lt;&gt;"リレーのみ"), MAX(O$7:$R11)+1, "")</f>
        <v/>
      </c>
      <c r="P12" s="124"/>
      <c r="Q12" s="124"/>
      <c r="R12" s="124"/>
      <c r="S12" s="124"/>
      <c r="T12" s="124"/>
      <c r="U12" s="124"/>
      <c r="V12" s="124"/>
      <c r="W12" s="124"/>
      <c r="X12" s="126"/>
      <c r="Y12" s="124"/>
      <c r="Z12" s="124"/>
      <c r="AA12" s="124" t="str">
        <f>IFERROR(IF(ISNUMBER(MATCH(ROWS($R$1:R12),$O$2:$O$9,0)),INDEX(【入力シート】!$J$9:$J$13,MATCH(ROWS($R$1:R12),$O$2:$O$9,0)),INDEX(【入力シート】!$L$9:$L$13,MATCH(ROWS($R$1:R12),$P$2:$P$9,0))),"")</f>
        <v/>
      </c>
    </row>
    <row r="13" spans="1:29" ht="18.75" customHeight="1">
      <c r="C13" s="173" t="s">
        <v>113</v>
      </c>
      <c r="D13" s="173"/>
      <c r="E13" s="173"/>
      <c r="F13" s="173"/>
      <c r="G13" s="173"/>
      <c r="H13" s="173"/>
      <c r="I13" s="173"/>
      <c r="J13" s="173"/>
      <c r="O13" s="124"/>
      <c r="P13" s="124"/>
      <c r="Q13" s="124"/>
      <c r="R13" s="124"/>
      <c r="S13" s="124"/>
      <c r="T13" s="124"/>
      <c r="U13" s="124"/>
      <c r="V13" s="124"/>
      <c r="W13" s="124"/>
      <c r="X13" s="126"/>
      <c r="Y13" s="124"/>
      <c r="Z13" s="124"/>
      <c r="AA13" s="124"/>
    </row>
    <row r="14" spans="1:29" ht="15" customHeight="1">
      <c r="J14" s="5"/>
      <c r="O14" s="124" t="str">
        <f>IF(AND(G14&lt;&gt;"", G14&lt;&gt;"リレーのみ"), MAX(O$7:$R12)+1, "")</f>
        <v/>
      </c>
      <c r="P14" s="124"/>
      <c r="Q14" s="124"/>
      <c r="R14" s="124"/>
      <c r="S14" s="124"/>
      <c r="T14" s="124"/>
      <c r="U14" s="124"/>
      <c r="V14" s="124"/>
      <c r="W14" s="124"/>
      <c r="X14" s="126"/>
      <c r="Y14" s="124"/>
      <c r="Z14" s="124"/>
      <c r="AA14" s="124"/>
    </row>
    <row r="15" spans="1:29" ht="24" customHeight="1">
      <c r="B15" s="6" t="s">
        <v>2</v>
      </c>
      <c r="C15" s="102" t="str">
        <f>IF(C17&lt;&gt;"", 【入力シート】!$D$4, "")</f>
        <v/>
      </c>
      <c r="D15" s="6" t="s">
        <v>4</v>
      </c>
      <c r="E15" s="187" t="str">
        <f>IF(C17&lt;&gt;"", 【入力シート】!$D$15, "")</f>
        <v/>
      </c>
      <c r="F15" s="188"/>
      <c r="G15" s="60"/>
      <c r="I15" s="105" t="s">
        <v>106</v>
      </c>
      <c r="J15" s="102" t="str">
        <f>R2</f>
        <v/>
      </c>
      <c r="O15" s="124"/>
      <c r="P15" s="124"/>
      <c r="Q15" s="124"/>
      <c r="R15" s="124"/>
      <c r="S15" s="124"/>
      <c r="T15" s="124"/>
      <c r="U15" s="124"/>
      <c r="V15" s="124"/>
      <c r="W15" s="124"/>
      <c r="X15" s="126"/>
      <c r="Y15" s="124"/>
      <c r="Z15" s="124"/>
      <c r="AA15" s="124"/>
    </row>
    <row r="16" spans="1:29" ht="12" customHeight="1">
      <c r="B16" s="5"/>
      <c r="O16" s="124"/>
      <c r="P16" s="124"/>
      <c r="Q16" s="124"/>
      <c r="R16" s="124"/>
      <c r="S16" s="124"/>
      <c r="T16" s="124"/>
      <c r="U16" s="124"/>
      <c r="V16" s="124"/>
      <c r="W16" s="124"/>
      <c r="X16" s="126"/>
      <c r="Y16" s="124"/>
      <c r="Z16" s="124"/>
      <c r="AA16" s="124"/>
    </row>
    <row r="17" spans="1:27" ht="28.5" customHeight="1" thickBot="1">
      <c r="B17" s="104" t="s">
        <v>5</v>
      </c>
      <c r="C17" s="103" t="str">
        <f>IF(Z2&lt;&gt;"", Z2, "")</f>
        <v/>
      </c>
      <c r="D17" s="95" t="s">
        <v>6</v>
      </c>
      <c r="E17" s="94" t="str">
        <f>AA2</f>
        <v/>
      </c>
      <c r="F17" s="106" t="s">
        <v>116</v>
      </c>
      <c r="G17" s="184" t="str">
        <f>AB2</f>
        <v/>
      </c>
      <c r="H17" s="175"/>
      <c r="I17" s="6" t="s">
        <v>118</v>
      </c>
      <c r="J17" s="102" t="str">
        <f>Y2</f>
        <v/>
      </c>
      <c r="R17" s="124"/>
      <c r="S17" s="124"/>
      <c r="T17" s="124"/>
      <c r="U17" s="124"/>
      <c r="V17" s="124"/>
      <c r="W17" s="124"/>
      <c r="X17" s="126"/>
      <c r="Y17" s="124"/>
      <c r="Z17" s="124"/>
      <c r="AA17" s="124"/>
    </row>
    <row r="18" spans="1:27" ht="18.75" customHeight="1" thickTop="1">
      <c r="B18" s="167" t="s">
        <v>7</v>
      </c>
      <c r="C18" s="170" t="str">
        <f>S2</f>
        <v/>
      </c>
      <c r="D18" s="110" t="s">
        <v>8</v>
      </c>
      <c r="E18" s="176" t="str">
        <f>V2</f>
        <v/>
      </c>
      <c r="F18" s="177"/>
      <c r="G18" s="177"/>
      <c r="H18" s="176" t="str">
        <f>W2</f>
        <v/>
      </c>
      <c r="I18" s="176"/>
      <c r="J18" s="178"/>
      <c r="R18" s="124"/>
      <c r="S18" s="124"/>
      <c r="T18" s="124"/>
      <c r="U18" s="124"/>
      <c r="V18" s="124"/>
      <c r="W18" s="124"/>
      <c r="X18" s="126"/>
      <c r="Y18" s="124"/>
      <c r="Z18" s="124"/>
      <c r="AA18" s="124"/>
    </row>
    <row r="19" spans="1:27" ht="28.5" customHeight="1">
      <c r="B19" s="168"/>
      <c r="C19" s="171"/>
      <c r="D19" s="109" t="s">
        <v>9</v>
      </c>
      <c r="E19" s="179" t="str">
        <f>T2</f>
        <v/>
      </c>
      <c r="F19" s="180"/>
      <c r="G19" s="181"/>
      <c r="H19" s="182" t="str">
        <f>U2</f>
        <v/>
      </c>
      <c r="I19" s="182"/>
      <c r="J19" s="183"/>
    </row>
    <row r="20" spans="1:27" ht="18.75" customHeight="1" thickBot="1">
      <c r="B20" s="169"/>
      <c r="C20" s="172"/>
      <c r="D20" s="107" t="s">
        <v>83</v>
      </c>
      <c r="E20" s="185" t="str">
        <f>IF(X2="","",X2)</f>
        <v/>
      </c>
      <c r="F20" s="185"/>
      <c r="G20" s="185"/>
      <c r="H20" s="186"/>
      <c r="I20" s="6" t="s">
        <v>86</v>
      </c>
      <c r="J20" s="100" t="str">
        <f>IF(E20="","",DATEDIF(E20,'リストデータ（※編集不可）'!$F$2,"Y"))</f>
        <v/>
      </c>
    </row>
    <row r="21" spans="1:27" ht="16.5" customHeight="1" thickTop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</row>
    <row r="22" spans="1:27" ht="12.75" customHeight="1"/>
    <row r="23" spans="1:27" ht="18.75" customHeight="1">
      <c r="B23" s="59" t="s">
        <v>89</v>
      </c>
      <c r="C23" s="173" t="s">
        <v>123</v>
      </c>
      <c r="D23" s="173"/>
      <c r="E23" s="173"/>
      <c r="F23" s="173"/>
      <c r="G23" s="173"/>
      <c r="H23" s="173"/>
      <c r="I23" s="173"/>
      <c r="J23" s="173"/>
    </row>
    <row r="24" spans="1:27" ht="18.75" customHeight="1">
      <c r="C24" s="173" t="s">
        <v>113</v>
      </c>
      <c r="D24" s="173"/>
      <c r="E24" s="173"/>
      <c r="F24" s="173"/>
      <c r="G24" s="173"/>
      <c r="H24" s="173"/>
      <c r="I24" s="173"/>
      <c r="J24" s="173"/>
    </row>
    <row r="25" spans="1:27" ht="15" customHeight="1">
      <c r="J25" s="5"/>
    </row>
    <row r="26" spans="1:27" ht="24" customHeight="1">
      <c r="B26" s="6" t="s">
        <v>2</v>
      </c>
      <c r="C26" s="102" t="str">
        <f>IF(C28&lt;&gt;"", 【入力シート】!$D$4, "")</f>
        <v/>
      </c>
      <c r="D26" s="6" t="s">
        <v>4</v>
      </c>
      <c r="E26" s="187" t="str">
        <f>IF(C28&lt;&gt;"", 【入力シート】!$D$15, "")</f>
        <v/>
      </c>
      <c r="F26" s="188"/>
      <c r="G26" s="60"/>
      <c r="I26" s="105" t="s">
        <v>106</v>
      </c>
      <c r="J26" s="102" t="str">
        <f>R3</f>
        <v/>
      </c>
    </row>
    <row r="27" spans="1:27" ht="12" customHeight="1">
      <c r="B27" s="5"/>
    </row>
    <row r="28" spans="1:27" ht="28.5" customHeight="1" thickBot="1">
      <c r="B28" s="104" t="s">
        <v>5</v>
      </c>
      <c r="C28" s="103" t="str">
        <f>IF(Z3&lt;&gt;"", Z3, "")</f>
        <v/>
      </c>
      <c r="D28" s="95" t="s">
        <v>6</v>
      </c>
      <c r="E28" s="94" t="str">
        <f>AA3</f>
        <v/>
      </c>
      <c r="F28" s="106" t="s">
        <v>116</v>
      </c>
      <c r="G28" s="184" t="str">
        <f>AB3</f>
        <v/>
      </c>
      <c r="H28" s="175"/>
      <c r="I28" s="6" t="s">
        <v>118</v>
      </c>
      <c r="J28" s="102" t="str">
        <f>Y3</f>
        <v/>
      </c>
    </row>
    <row r="29" spans="1:27" ht="18.75" customHeight="1" thickTop="1">
      <c r="B29" s="167" t="s">
        <v>7</v>
      </c>
      <c r="C29" s="170" t="str">
        <f>S3</f>
        <v/>
      </c>
      <c r="D29" s="110" t="s">
        <v>8</v>
      </c>
      <c r="E29" s="176" t="str">
        <f>V3</f>
        <v/>
      </c>
      <c r="F29" s="177"/>
      <c r="G29" s="177"/>
      <c r="H29" s="176" t="str">
        <f>W3</f>
        <v/>
      </c>
      <c r="I29" s="176"/>
      <c r="J29" s="178"/>
    </row>
    <row r="30" spans="1:27" ht="28.5" customHeight="1">
      <c r="B30" s="168"/>
      <c r="C30" s="171"/>
      <c r="D30" s="109" t="s">
        <v>9</v>
      </c>
      <c r="E30" s="179" t="str">
        <f>T3</f>
        <v/>
      </c>
      <c r="F30" s="180"/>
      <c r="G30" s="181"/>
      <c r="H30" s="182" t="str">
        <f>U3</f>
        <v/>
      </c>
      <c r="I30" s="182"/>
      <c r="J30" s="183"/>
      <c r="R30" s="127" t="str">
        <f>IFERROR(IFERROR(INDEX(#REF!,MATCH(ROWS(R$8:$U30),$R$8:$R$16,0)),INDEX(#REF!,MATCH(ROWS(R$8:$U30),$S$8:$S$16,0))),"")</f>
        <v/>
      </c>
      <c r="S30" s="127" t="str">
        <f>IFERROR(IFERROR(INDEX(#REF!,MATCH(ROWS(S$8:$U30),$R$8:$R$16,0)),INDEX(#REF!,MATCH(ROWS(S$8:$U30),$S$8:$S$16,0))),"")</f>
        <v/>
      </c>
      <c r="T30" s="127" t="str">
        <f>IFERROR(IFERROR(INDEX(#REF!,MATCH(ROWS(T$8:$U30),$R$8:$R$16,0)),INDEX(#REF!,MATCH(ROWS(T$8:$U30),$S$8:$S$16,0))),"")</f>
        <v/>
      </c>
      <c r="U30" s="127" t="str">
        <f>IFERROR(IFERROR(INDEX(A$9:A$16,MATCH(ROWS($U$8:U30),$R$8:$R$16,0)),INDEX(A$9:A$16,MATCH(ROWS($U$8:U30),$S$8:$S$16,0))),"")</f>
        <v/>
      </c>
      <c r="V30" s="127" t="str">
        <f>IFERROR(IFERROR(INDEX(B$9:B$16,MATCH(ROWS($U$8:V30),$R$8:$R$16,0)),INDEX(B$9:B$16,MATCH(ROWS($U$8:V30),$S$8:$S$16,0))),"")</f>
        <v/>
      </c>
      <c r="W30" s="127" t="str">
        <f>IFERROR(IFERROR(INDEX(C$9:C$16,MATCH(ROWS($U$8:W30),$R$8:$R$16,0)),INDEX(C$9:C$16,MATCH(ROWS($U$8:W30),$S$8:$S$16,0))),"")</f>
        <v/>
      </c>
      <c r="X30" s="128" t="str">
        <f>IFERROR(IFERROR(INDEX(D$9:D$16,MATCH(ROWS($U$8:X30),$R$8:$R$16,0)),INDEX(D$9:D$16,MATCH(ROWS($U$8:X30),$S$8:$S$16,0))),"")</f>
        <v/>
      </c>
      <c r="Y30" s="127" t="str">
        <f>IFERROR(IFERROR(INDEX(E$9:E$16,MATCH(ROWS($U$8:Y30),$R$8:$R$16,0)),INDEX(E$9:E$16,MATCH(ROWS($U$8:Y30),$S$8:$S$16,0))),"")</f>
        <v/>
      </c>
      <c r="Z30" s="127" t="str">
        <f>IFERROR(IF(ISNUMBER(MATCH(ROWS(R$8:$U30),$R$8:$R$16,0)),INDEX($K$9:$K$16,MATCH(ROWS(R$9:$AU30),$R$8:$R$16,0)),INDEX($M$9:$M$16,MATCH(ROWS(R$1:$U22),$S$8:$S$16,0))),"")</f>
        <v/>
      </c>
      <c r="AA30" s="127" t="str">
        <f>IFERROR(IF(ISNUMBER(MATCH(ROWS(R$1:$U22),$R$8:$R$16,0)),INDEX($L$9:$L$16,MATCH(ROWS(R$1:$U22),$R$8:$R$16,0)),INDEX($N$9:$N$16,MATCH(ROWS(R$1:$U22),$S$8:$S$16,0))),"")</f>
        <v/>
      </c>
    </row>
    <row r="31" spans="1:27" ht="18.75" customHeight="1" thickBot="1">
      <c r="B31" s="169"/>
      <c r="C31" s="172"/>
      <c r="D31" s="107" t="s">
        <v>83</v>
      </c>
      <c r="E31" s="185" t="str">
        <f>IF(X3="","",X3)</f>
        <v/>
      </c>
      <c r="F31" s="185"/>
      <c r="G31" s="185"/>
      <c r="H31" s="186"/>
      <c r="I31" s="6" t="s">
        <v>86</v>
      </c>
      <c r="J31" s="100" t="str">
        <f>IF(E31="","",DATEDIF(E31,'リストデータ（※編集不可）'!$F$2,"Y"))</f>
        <v/>
      </c>
      <c r="R31" s="127" t="str">
        <f>IFERROR(IFERROR(INDEX(#REF!,MATCH(ROWS(R$8:$U31),$R$8:$R$16,0)),INDEX(#REF!,MATCH(ROWS(R$8:$U31),$S$8:$S$16,0))),"")</f>
        <v/>
      </c>
      <c r="S31" s="127" t="str">
        <f>IFERROR(IFERROR(INDEX(#REF!,MATCH(ROWS(S$8:$U31),$R$8:$R$16,0)),INDEX(#REF!,MATCH(ROWS(S$8:$U31),$S$8:$S$16,0))),"")</f>
        <v/>
      </c>
      <c r="T31" s="127" t="str">
        <f>IFERROR(IFERROR(INDEX(#REF!,MATCH(ROWS(T$8:$U31),$R$8:$R$16,0)),INDEX(#REF!,MATCH(ROWS(T$8:$U31),$S$8:$S$16,0))),"")</f>
        <v/>
      </c>
      <c r="U31" s="127" t="str">
        <f>IFERROR(IFERROR(INDEX(A$9:A$16,MATCH(ROWS($U$8:U31),$R$8:$R$16,0)),INDEX(A$9:A$16,MATCH(ROWS($U$8:U31),$S$8:$S$16,0))),"")</f>
        <v/>
      </c>
      <c r="V31" s="127" t="str">
        <f>IFERROR(IFERROR(INDEX(B$9:B$16,MATCH(ROWS($U$8:V31),$R$8:$R$16,0)),INDEX(B$9:B$16,MATCH(ROWS($U$8:V31),$S$8:$S$16,0))),"")</f>
        <v/>
      </c>
      <c r="W31" s="127" t="str">
        <f>IFERROR(IFERROR(INDEX(C$9:C$16,MATCH(ROWS($U$8:W31),$R$8:$R$16,0)),INDEX(C$9:C$16,MATCH(ROWS($U$8:W31),$S$8:$S$16,0))),"")</f>
        <v/>
      </c>
      <c r="X31" s="128" t="str">
        <f>IFERROR(IFERROR(INDEX(D$9:D$16,MATCH(ROWS($U$8:X31),$R$8:$R$16,0)),INDEX(D$9:D$16,MATCH(ROWS($U$8:X31),$S$8:$S$16,0))),"")</f>
        <v/>
      </c>
      <c r="Y31" s="127" t="str">
        <f>IFERROR(IFERROR(INDEX(E$9:E$16,MATCH(ROWS($U$8:Y31),$R$8:$R$16,0)),INDEX(E$9:E$16,MATCH(ROWS($U$8:Y31),$S$8:$S$16,0))),"")</f>
        <v/>
      </c>
      <c r="Z31" s="127" t="str">
        <f>IFERROR(IF(ISNUMBER(MATCH(ROWS(R$8:$U31),$R$8:$R$16,0)),INDEX($K$9:$K$16,MATCH(ROWS(R$9:$AU31),$R$8:$R$16,0)),INDEX($M$9:$M$16,MATCH(ROWS(R$1:$U23),$S$8:$S$16,0))),"")</f>
        <v/>
      </c>
      <c r="AA31" s="127" t="str">
        <f>IFERROR(IF(ISNUMBER(MATCH(ROWS(R$1:$U23),$R$8:$R$16,0)),INDEX($L$9:$L$16,MATCH(ROWS(R$1:$U23),$R$8:$R$16,0)),INDEX($N$9:$N$16,MATCH(ROWS(R$1:$U23),$S$8:$S$16,0))),"")</f>
        <v/>
      </c>
    </row>
    <row r="32" spans="1:27" ht="16.5" customHeight="1" thickTop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R32" s="127" t="str">
        <f>IFERROR(IFERROR(INDEX(#REF!,MATCH(ROWS(R$8:$U32),$R$8:$R$16,0)),INDEX(#REF!,MATCH(ROWS(R$8:$U32),$S$8:$S$16,0))),"")</f>
        <v/>
      </c>
      <c r="S32" s="127" t="str">
        <f>IFERROR(IFERROR(INDEX(#REF!,MATCH(ROWS(S$8:$U32),$R$8:$R$16,0)),INDEX(#REF!,MATCH(ROWS(S$8:$U32),$S$8:$S$16,0))),"")</f>
        <v/>
      </c>
      <c r="T32" s="127" t="str">
        <f>IFERROR(IFERROR(INDEX(#REF!,MATCH(ROWS(T$8:$U32),$R$8:$R$16,0)),INDEX(#REF!,MATCH(ROWS(T$8:$U32),$S$8:$S$16,0))),"")</f>
        <v/>
      </c>
      <c r="U32" s="127" t="str">
        <f>IFERROR(IFERROR(INDEX(A$9:A$16,MATCH(ROWS($U$8:U32),$R$8:$R$16,0)),INDEX(A$9:A$16,MATCH(ROWS($U$8:U32),$S$8:$S$16,0))),"")</f>
        <v/>
      </c>
      <c r="V32" s="127" t="str">
        <f>IFERROR(IFERROR(INDEX(B$9:B$16,MATCH(ROWS($U$8:V32),$R$8:$R$16,0)),INDEX(B$9:B$16,MATCH(ROWS($U$8:V32),$S$8:$S$16,0))),"")</f>
        <v/>
      </c>
      <c r="W32" s="127" t="str">
        <f>IFERROR(IFERROR(INDEX(C$9:C$16,MATCH(ROWS($U$8:W32),$R$8:$R$16,0)),INDEX(C$9:C$16,MATCH(ROWS($U$8:W32),$S$8:$S$16,0))),"")</f>
        <v/>
      </c>
      <c r="X32" s="128" t="str">
        <f>IFERROR(IFERROR(INDEX(D$9:D$16,MATCH(ROWS($U$8:X32),$R$8:$R$16,0)),INDEX(D$9:D$16,MATCH(ROWS($U$8:X32),$S$8:$S$16,0))),"")</f>
        <v/>
      </c>
      <c r="Y32" s="127" t="str">
        <f>IFERROR(IFERROR(INDEX(E$9:E$16,MATCH(ROWS($U$8:Y32),$R$8:$R$16,0)),INDEX(E$9:E$16,MATCH(ROWS($U$8:Y32),$S$8:$S$16,0))),"")</f>
        <v/>
      </c>
      <c r="Z32" s="127" t="str">
        <f>IFERROR(IF(ISNUMBER(MATCH(ROWS(R$8:$U32),$R$8:$R$16,0)),INDEX($K$9:$K$16,MATCH(ROWS(R$9:$AU32),$R$8:$R$16,0)),INDEX($M$9:$M$16,MATCH(ROWS(R$1:$U24),$S$8:$S$16,0))),"")</f>
        <v/>
      </c>
      <c r="AA32" s="127" t="str">
        <f>IFERROR(IF(ISNUMBER(MATCH(ROWS(R$1:$U24),$R$8:$R$16,0)),INDEX($L$9:$L$16,MATCH(ROWS(R$1:$U24),$R$8:$R$16,0)),INDEX($N$9:$N$16,MATCH(ROWS(R$1:$U24),$S$8:$S$16,0))),"")</f>
        <v/>
      </c>
    </row>
    <row r="33" spans="2:27" ht="12.75" customHeight="1">
      <c r="R33" s="127" t="str">
        <f>IFERROR(IFERROR(INDEX(#REF!,MATCH(ROWS(R$8:$U33),$R$8:$R$16,0)),INDEX(#REF!,MATCH(ROWS(R$8:$U33),$S$8:$S$16,0))),"")</f>
        <v/>
      </c>
      <c r="S33" s="127" t="str">
        <f>IFERROR(IFERROR(INDEX(#REF!,MATCH(ROWS(S$8:$U33),$R$8:$R$16,0)),INDEX(#REF!,MATCH(ROWS(S$8:$U33),$S$8:$S$16,0))),"")</f>
        <v/>
      </c>
      <c r="T33" s="127" t="str">
        <f>IFERROR(IFERROR(INDEX(#REF!,MATCH(ROWS(T$8:$U33),$R$8:$R$16,0)),INDEX(#REF!,MATCH(ROWS(T$8:$U33),$S$8:$S$16,0))),"")</f>
        <v/>
      </c>
      <c r="U33" s="127" t="str">
        <f>IFERROR(IFERROR(INDEX(A$9:A$16,MATCH(ROWS($U$8:U33),$R$8:$R$16,0)),INDEX(A$9:A$16,MATCH(ROWS($U$8:U33),$S$8:$S$16,0))),"")</f>
        <v/>
      </c>
      <c r="V33" s="127" t="str">
        <f>IFERROR(IFERROR(INDEX(B$9:B$16,MATCH(ROWS($U$8:V33),$R$8:$R$16,0)),INDEX(B$9:B$16,MATCH(ROWS($U$8:V33),$S$8:$S$16,0))),"")</f>
        <v/>
      </c>
      <c r="W33" s="127" t="str">
        <f>IFERROR(IFERROR(INDEX(C$9:C$16,MATCH(ROWS($U$8:W33),$R$8:$R$16,0)),INDEX(C$9:C$16,MATCH(ROWS($U$8:W33),$S$8:$S$16,0))),"")</f>
        <v/>
      </c>
      <c r="X33" s="128" t="str">
        <f>IFERROR(IFERROR(INDEX(D$9:D$16,MATCH(ROWS($U$8:X33),$R$8:$R$16,0)),INDEX(D$9:D$16,MATCH(ROWS($U$8:X33),$S$8:$S$16,0))),"")</f>
        <v/>
      </c>
      <c r="Y33" s="127" t="str">
        <f>IFERROR(IFERROR(INDEX(E$9:E$16,MATCH(ROWS($U$8:Y33),$R$8:$R$16,0)),INDEX(E$9:E$16,MATCH(ROWS($U$8:Y33),$S$8:$S$16,0))),"")</f>
        <v/>
      </c>
      <c r="Z33" s="127" t="str">
        <f>IFERROR(IF(ISNUMBER(MATCH(ROWS(R$8:$U33),$R$8:$R$16,0)),INDEX($K$9:$K$16,MATCH(ROWS(R$9:$AU33),$R$8:$R$16,0)),INDEX($M$9:$M$16,MATCH(ROWS(R$1:$U25),$S$8:$S$16,0))),"")</f>
        <v/>
      </c>
      <c r="AA33" s="127" t="str">
        <f>IFERROR(IF(ISNUMBER(MATCH(ROWS(R$1:$U25),$R$8:$R$16,0)),INDEX($L$9:$L$16,MATCH(ROWS(R$1:$U25),$R$8:$R$16,0)),INDEX($N$9:$N$16,MATCH(ROWS(R$1:$U25),$S$8:$S$16,0))),"")</f>
        <v/>
      </c>
    </row>
    <row r="34" spans="2:27" ht="18.75" customHeight="1">
      <c r="B34" s="59" t="s">
        <v>90</v>
      </c>
      <c r="C34" s="173" t="s">
        <v>123</v>
      </c>
      <c r="D34" s="173"/>
      <c r="E34" s="173"/>
      <c r="F34" s="173"/>
      <c r="G34" s="173"/>
      <c r="H34" s="173"/>
      <c r="I34" s="173"/>
      <c r="J34" s="173"/>
      <c r="R34" s="127" t="str">
        <f>IFERROR(IFERROR(INDEX(#REF!,MATCH(ROWS(R$8:$U34),$R$8:$R$16,0)),INDEX(#REF!,MATCH(ROWS(R$8:$U34),$S$8:$S$16,0))),"")</f>
        <v/>
      </c>
      <c r="S34" s="127" t="str">
        <f>IFERROR(IFERROR(INDEX(#REF!,MATCH(ROWS(S$8:$U34),$R$8:$R$16,0)),INDEX(#REF!,MATCH(ROWS(S$8:$U34),$S$8:$S$16,0))),"")</f>
        <v/>
      </c>
      <c r="T34" s="127" t="str">
        <f>IFERROR(IFERROR(INDEX(#REF!,MATCH(ROWS(T$8:$U34),$R$8:$R$16,0)),INDEX(#REF!,MATCH(ROWS(T$8:$U34),$S$8:$S$16,0))),"")</f>
        <v/>
      </c>
      <c r="U34" s="127" t="str">
        <f>IFERROR(IFERROR(INDEX(A$9:A$16,MATCH(ROWS($U$8:U34),$R$8:$R$16,0)),INDEX(A$9:A$16,MATCH(ROWS($U$8:U34),$S$8:$S$16,0))),"")</f>
        <v/>
      </c>
      <c r="V34" s="127" t="str">
        <f>IFERROR(IFERROR(INDEX(B$9:B$16,MATCH(ROWS($U$8:V34),$R$8:$R$16,0)),INDEX(B$9:B$16,MATCH(ROWS($U$8:V34),$S$8:$S$16,0))),"")</f>
        <v/>
      </c>
      <c r="W34" s="127" t="str">
        <f>IFERROR(IFERROR(INDEX(C$9:C$16,MATCH(ROWS($U$8:W34),$R$8:$R$16,0)),INDEX(C$9:C$16,MATCH(ROWS($U$8:W34),$S$8:$S$16,0))),"")</f>
        <v/>
      </c>
      <c r="X34" s="128" t="str">
        <f>IFERROR(IFERROR(INDEX(D$9:D$16,MATCH(ROWS($U$8:X34),$R$8:$R$16,0)),INDEX(D$9:D$16,MATCH(ROWS($U$8:X34),$S$8:$S$16,0))),"")</f>
        <v/>
      </c>
      <c r="Y34" s="127" t="str">
        <f>IFERROR(IFERROR(INDEX(E$9:E$16,MATCH(ROWS($U$8:Y34),$R$8:$R$16,0)),INDEX(E$9:E$16,MATCH(ROWS($U$8:Y34),$S$8:$S$16,0))),"")</f>
        <v/>
      </c>
      <c r="Z34" s="127" t="str">
        <f>IFERROR(IF(ISNUMBER(MATCH(ROWS(R$8:$U34),$R$8:$R$16,0)),INDEX($K$9:$K$16,MATCH(ROWS(R$9:$AU34),$R$8:$R$16,0)),INDEX($M$9:$M$16,MATCH(ROWS(R$1:$U26),$S$8:$S$16,0))),"")</f>
        <v/>
      </c>
      <c r="AA34" s="127" t="str">
        <f>IFERROR(IF(ISNUMBER(MATCH(ROWS(R$1:$U26),$R$8:$R$16,0)),INDEX($L$9:$L$16,MATCH(ROWS(R$1:$U26),$R$8:$R$16,0)),INDEX($N$9:$N$16,MATCH(ROWS(R$1:$U26),$S$8:$S$16,0))),"")</f>
        <v/>
      </c>
    </row>
    <row r="35" spans="2:27" ht="18.75" customHeight="1">
      <c r="C35" s="173" t="s">
        <v>113</v>
      </c>
      <c r="D35" s="173"/>
      <c r="E35" s="173"/>
      <c r="F35" s="173"/>
      <c r="G35" s="173"/>
      <c r="H35" s="173"/>
      <c r="I35" s="173"/>
      <c r="J35" s="173"/>
    </row>
    <row r="36" spans="2:27" ht="15" customHeight="1">
      <c r="J36" s="5"/>
    </row>
    <row r="37" spans="2:27" ht="24" customHeight="1">
      <c r="B37" s="95" t="s">
        <v>2</v>
      </c>
      <c r="C37" s="94" t="str">
        <f>IF(C39&lt;&gt;"", 【入力シート】!$D$4, "")</f>
        <v/>
      </c>
      <c r="D37" s="6" t="s">
        <v>4</v>
      </c>
      <c r="E37" s="187" t="str">
        <f>IF(C39&lt;&gt;"", 【入力シート】!$D$15, "")</f>
        <v/>
      </c>
      <c r="F37" s="188"/>
      <c r="G37" s="60"/>
      <c r="I37" s="105" t="s">
        <v>106</v>
      </c>
      <c r="J37" s="102" t="str">
        <f>R4</f>
        <v/>
      </c>
    </row>
    <row r="38" spans="2:27" ht="12" customHeight="1">
      <c r="B38" s="5"/>
    </row>
    <row r="39" spans="2:27" ht="28.5" customHeight="1" thickBot="1">
      <c r="B39" s="104" t="s">
        <v>5</v>
      </c>
      <c r="C39" s="103" t="str">
        <f>IF(Z4&lt;&gt;"", Z4, "")</f>
        <v/>
      </c>
      <c r="D39" s="95" t="s">
        <v>6</v>
      </c>
      <c r="E39" s="94" t="str">
        <f>AA4</f>
        <v/>
      </c>
      <c r="F39" s="106" t="s">
        <v>116</v>
      </c>
      <c r="G39" s="184" t="str">
        <f>AB4</f>
        <v/>
      </c>
      <c r="H39" s="175"/>
      <c r="I39" s="6" t="s">
        <v>118</v>
      </c>
      <c r="J39" s="102" t="str">
        <f>Y4</f>
        <v/>
      </c>
    </row>
    <row r="40" spans="2:27" ht="18.75" customHeight="1" thickTop="1">
      <c r="B40" s="167" t="s">
        <v>7</v>
      </c>
      <c r="C40" s="170" t="str">
        <f>S4</f>
        <v/>
      </c>
      <c r="D40" s="110" t="s">
        <v>8</v>
      </c>
      <c r="E40" s="176" t="str">
        <f>V4</f>
        <v/>
      </c>
      <c r="F40" s="177"/>
      <c r="G40" s="177"/>
      <c r="H40" s="176" t="str">
        <f>W4</f>
        <v/>
      </c>
      <c r="I40" s="176"/>
      <c r="J40" s="178"/>
    </row>
    <row r="41" spans="2:27" ht="28.5" customHeight="1">
      <c r="B41" s="168"/>
      <c r="C41" s="171"/>
      <c r="D41" s="109" t="s">
        <v>9</v>
      </c>
      <c r="E41" s="179" t="str">
        <f>T4</f>
        <v/>
      </c>
      <c r="F41" s="180"/>
      <c r="G41" s="181"/>
      <c r="H41" s="182" t="str">
        <f>U4</f>
        <v/>
      </c>
      <c r="I41" s="182"/>
      <c r="J41" s="183"/>
    </row>
    <row r="42" spans="2:27" ht="18.75" customHeight="1" thickBot="1">
      <c r="B42" s="169"/>
      <c r="C42" s="172"/>
      <c r="D42" s="107" t="s">
        <v>83</v>
      </c>
      <c r="E42" s="185" t="str">
        <f>IF(X4="","",X4)</f>
        <v/>
      </c>
      <c r="F42" s="185"/>
      <c r="G42" s="185"/>
      <c r="H42" s="186"/>
      <c r="I42" s="6" t="s">
        <v>86</v>
      </c>
      <c r="J42" s="100" t="str">
        <f>IF(E42="","",DATEDIF(E42,'リストデータ（※編集不可）'!$F$2,"Y"))</f>
        <v/>
      </c>
    </row>
    <row r="43" spans="2:27" ht="18.75" customHeight="1" thickTop="1">
      <c r="B43" s="59" t="s">
        <v>91</v>
      </c>
      <c r="C43" s="173" t="s">
        <v>123</v>
      </c>
      <c r="D43" s="173"/>
      <c r="E43" s="173"/>
      <c r="F43" s="173"/>
      <c r="G43" s="173"/>
      <c r="H43" s="173"/>
      <c r="I43" s="173"/>
      <c r="J43" s="173"/>
    </row>
    <row r="44" spans="2:27" ht="18.75" customHeight="1">
      <c r="C44" s="173" t="s">
        <v>113</v>
      </c>
      <c r="D44" s="173"/>
      <c r="E44" s="173"/>
      <c r="F44" s="173"/>
      <c r="G44" s="173"/>
      <c r="H44" s="173"/>
      <c r="I44" s="173"/>
      <c r="J44" s="173"/>
    </row>
    <row r="45" spans="2:27" ht="15" customHeight="1">
      <c r="J45" s="5"/>
    </row>
    <row r="46" spans="2:27" ht="24" customHeight="1">
      <c r="B46" s="6" t="s">
        <v>2</v>
      </c>
      <c r="C46" s="102" t="str">
        <f>IF(C48&lt;&gt;"", 【入力シート】!$D$4, "")</f>
        <v/>
      </c>
      <c r="D46" s="6" t="s">
        <v>4</v>
      </c>
      <c r="E46" s="187" t="str">
        <f>IF(C48&lt;&gt;"", 【入力シート】!$D$15, "")</f>
        <v/>
      </c>
      <c r="F46" s="188"/>
      <c r="G46" s="60"/>
      <c r="I46" s="105" t="s">
        <v>106</v>
      </c>
      <c r="J46" s="102" t="str">
        <f>R5</f>
        <v/>
      </c>
    </row>
    <row r="47" spans="2:27" ht="12" customHeight="1">
      <c r="B47" s="5"/>
    </row>
    <row r="48" spans="2:27" ht="28.5" customHeight="1" thickBot="1">
      <c r="B48" s="104" t="s">
        <v>5</v>
      </c>
      <c r="C48" s="103" t="str">
        <f>IF(Z5&lt;&gt;"", Z5, "")</f>
        <v/>
      </c>
      <c r="D48" s="95" t="s">
        <v>6</v>
      </c>
      <c r="E48" s="94" t="str">
        <f>AA5</f>
        <v/>
      </c>
      <c r="F48" s="106" t="s">
        <v>116</v>
      </c>
      <c r="G48" s="184" t="str">
        <f>AB5</f>
        <v/>
      </c>
      <c r="H48" s="175"/>
      <c r="I48" s="6" t="s">
        <v>118</v>
      </c>
      <c r="J48" s="102" t="str">
        <f>Y5</f>
        <v/>
      </c>
    </row>
    <row r="49" spans="1:11" ht="18.75" customHeight="1" thickTop="1">
      <c r="B49" s="167" t="s">
        <v>7</v>
      </c>
      <c r="C49" s="170" t="str">
        <f>S5</f>
        <v/>
      </c>
      <c r="D49" s="99" t="s">
        <v>8</v>
      </c>
      <c r="E49" s="176" t="str">
        <f>V5</f>
        <v/>
      </c>
      <c r="F49" s="177"/>
      <c r="G49" s="177"/>
      <c r="H49" s="176" t="str">
        <f>W5</f>
        <v/>
      </c>
      <c r="I49" s="176"/>
      <c r="J49" s="178"/>
    </row>
    <row r="50" spans="1:11" ht="28.5" customHeight="1">
      <c r="B50" s="168"/>
      <c r="C50" s="171"/>
      <c r="D50" s="111" t="s">
        <v>9</v>
      </c>
      <c r="E50" s="179" t="str">
        <f>T5</f>
        <v/>
      </c>
      <c r="F50" s="180"/>
      <c r="G50" s="181"/>
      <c r="H50" s="182" t="str">
        <f>U5</f>
        <v/>
      </c>
      <c r="I50" s="182"/>
      <c r="J50" s="183"/>
    </row>
    <row r="51" spans="1:11" ht="18.75" customHeight="1" thickBot="1">
      <c r="B51" s="169"/>
      <c r="C51" s="172"/>
      <c r="D51" s="97" t="s">
        <v>83</v>
      </c>
      <c r="E51" s="185" t="str">
        <f>IF(X5="","",X5)</f>
        <v/>
      </c>
      <c r="F51" s="185"/>
      <c r="G51" s="185"/>
      <c r="H51" s="186"/>
      <c r="I51" s="6" t="s">
        <v>86</v>
      </c>
      <c r="J51" s="100" t="str">
        <f>IF(E51="","",DATEDIF(E51,'リストデータ（※編集不可）'!$F$2,"Y"))</f>
        <v/>
      </c>
    </row>
    <row r="52" spans="1:11" ht="16.5" customHeight="1" thickTop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1:11" ht="12.75" customHeight="1"/>
    <row r="54" spans="1:11" ht="18.75" customHeight="1">
      <c r="B54" s="59" t="s">
        <v>92</v>
      </c>
      <c r="C54" s="173" t="s">
        <v>123</v>
      </c>
      <c r="D54" s="173"/>
      <c r="E54" s="173"/>
      <c r="F54" s="173"/>
      <c r="G54" s="173"/>
      <c r="H54" s="173"/>
      <c r="I54" s="173"/>
      <c r="J54" s="173"/>
    </row>
    <row r="55" spans="1:11" ht="18.75" customHeight="1">
      <c r="C55" s="173" t="s">
        <v>113</v>
      </c>
      <c r="D55" s="173"/>
      <c r="E55" s="173"/>
      <c r="F55" s="173"/>
      <c r="G55" s="173"/>
      <c r="H55" s="173"/>
      <c r="I55" s="173"/>
      <c r="J55" s="173"/>
    </row>
    <row r="56" spans="1:11" ht="15" customHeight="1">
      <c r="J56" s="5"/>
    </row>
    <row r="57" spans="1:11" ht="24" customHeight="1">
      <c r="B57" s="6" t="s">
        <v>2</v>
      </c>
      <c r="C57" s="102" t="str">
        <f>IF(C59&lt;&gt;"", 【入力シート】!$D$4, "")</f>
        <v/>
      </c>
      <c r="D57" s="6" t="s">
        <v>4</v>
      </c>
      <c r="E57" s="187" t="str">
        <f>IF(C59&lt;&gt;"", 【入力シート】!$D$15, "")</f>
        <v/>
      </c>
      <c r="F57" s="188"/>
      <c r="G57" s="60"/>
      <c r="I57" s="96" t="s">
        <v>106</v>
      </c>
      <c r="J57" s="94" t="str">
        <f>R6</f>
        <v/>
      </c>
    </row>
    <row r="58" spans="1:11" ht="12" customHeight="1">
      <c r="B58" s="5"/>
    </row>
    <row r="59" spans="1:11" ht="28.5" customHeight="1" thickBot="1">
      <c r="B59" s="104" t="s">
        <v>5</v>
      </c>
      <c r="C59" s="103" t="str">
        <f>IF(Z6&lt;&gt;"", Z6, "")</f>
        <v/>
      </c>
      <c r="D59" s="95" t="s">
        <v>6</v>
      </c>
      <c r="E59" s="94" t="str">
        <f>AA6</f>
        <v/>
      </c>
      <c r="F59" s="108" t="s">
        <v>116</v>
      </c>
      <c r="G59" s="174" t="str">
        <f>AB6</f>
        <v/>
      </c>
      <c r="H59" s="175"/>
      <c r="I59" s="6" t="s">
        <v>118</v>
      </c>
      <c r="J59" s="102" t="str">
        <f>Y6</f>
        <v/>
      </c>
    </row>
    <row r="60" spans="1:11" ht="18.75" customHeight="1" thickTop="1">
      <c r="B60" s="167" t="s">
        <v>7</v>
      </c>
      <c r="C60" s="170" t="str">
        <f>S6</f>
        <v/>
      </c>
      <c r="D60" s="110" t="s">
        <v>8</v>
      </c>
      <c r="E60" s="176" t="str">
        <f>V6</f>
        <v/>
      </c>
      <c r="F60" s="177"/>
      <c r="G60" s="177"/>
      <c r="H60" s="176" t="str">
        <f>W6</f>
        <v/>
      </c>
      <c r="I60" s="176"/>
      <c r="J60" s="178"/>
    </row>
    <row r="61" spans="1:11" ht="28.5" customHeight="1">
      <c r="B61" s="168"/>
      <c r="C61" s="171"/>
      <c r="D61" s="109" t="s">
        <v>9</v>
      </c>
      <c r="E61" s="179" t="str">
        <f>T6</f>
        <v/>
      </c>
      <c r="F61" s="180"/>
      <c r="G61" s="181"/>
      <c r="H61" s="182" t="str">
        <f>U6</f>
        <v/>
      </c>
      <c r="I61" s="182"/>
      <c r="J61" s="183"/>
    </row>
    <row r="62" spans="1:11" ht="18.75" customHeight="1" thickBot="1">
      <c r="B62" s="169"/>
      <c r="C62" s="172"/>
      <c r="D62" s="107" t="s">
        <v>83</v>
      </c>
      <c r="E62" s="185" t="str">
        <f>IF(X6="","",X6)</f>
        <v/>
      </c>
      <c r="F62" s="185"/>
      <c r="G62" s="185"/>
      <c r="H62" s="186"/>
      <c r="I62" s="6" t="s">
        <v>86</v>
      </c>
      <c r="J62" s="100" t="str">
        <f>IF(E62="","",DATEDIF(E62,'リストデータ（※編集不可）'!$F$2,"Y"))</f>
        <v/>
      </c>
    </row>
    <row r="63" spans="1:11" ht="16.5" customHeight="1" thickTop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1:11" ht="12.75" customHeight="1"/>
    <row r="65" spans="1:11" ht="18.75" customHeight="1">
      <c r="B65" s="59" t="s">
        <v>93</v>
      </c>
      <c r="C65" s="173" t="s">
        <v>123</v>
      </c>
      <c r="D65" s="173"/>
      <c r="E65" s="173"/>
      <c r="F65" s="173"/>
      <c r="G65" s="173"/>
      <c r="H65" s="173"/>
      <c r="I65" s="173"/>
      <c r="J65" s="173"/>
    </row>
    <row r="66" spans="1:11" ht="18.75" customHeight="1">
      <c r="C66" s="173" t="s">
        <v>113</v>
      </c>
      <c r="D66" s="173"/>
      <c r="E66" s="173"/>
      <c r="F66" s="173"/>
      <c r="G66" s="173"/>
      <c r="H66" s="173"/>
      <c r="I66" s="173"/>
      <c r="J66" s="173"/>
    </row>
    <row r="67" spans="1:11" ht="15" customHeight="1">
      <c r="J67" s="5"/>
    </row>
    <row r="68" spans="1:11" ht="24" customHeight="1">
      <c r="B68" s="6" t="s">
        <v>2</v>
      </c>
      <c r="C68" s="102" t="str">
        <f>IF(C70&lt;&gt;"", 【入力シート】!$D$4, "")</f>
        <v/>
      </c>
      <c r="D68" s="6" t="s">
        <v>4</v>
      </c>
      <c r="E68" s="187" t="str">
        <f>IF(C70&lt;&gt;"", 【入力シート】!$D$15, "")</f>
        <v/>
      </c>
      <c r="F68" s="188"/>
      <c r="G68" s="60"/>
      <c r="I68" s="105" t="s">
        <v>106</v>
      </c>
      <c r="J68" s="102" t="str">
        <f>R7</f>
        <v/>
      </c>
    </row>
    <row r="69" spans="1:11" ht="12" customHeight="1">
      <c r="B69" s="5"/>
    </row>
    <row r="70" spans="1:11" ht="28.5" customHeight="1" thickBot="1">
      <c r="B70" s="104" t="s">
        <v>5</v>
      </c>
      <c r="C70" s="103" t="str">
        <f>IF(Z7&lt;&gt;"", Z7, "")</f>
        <v/>
      </c>
      <c r="D70" s="95" t="s">
        <v>6</v>
      </c>
      <c r="E70" s="94" t="str">
        <f>AA7</f>
        <v/>
      </c>
      <c r="F70" s="106" t="s">
        <v>116</v>
      </c>
      <c r="G70" s="184" t="str">
        <f>AB7</f>
        <v/>
      </c>
      <c r="H70" s="175"/>
      <c r="I70" s="6" t="s">
        <v>118</v>
      </c>
      <c r="J70" s="102" t="str">
        <f>Y7</f>
        <v/>
      </c>
    </row>
    <row r="71" spans="1:11" ht="18.75" customHeight="1" thickTop="1">
      <c r="B71" s="167" t="s">
        <v>7</v>
      </c>
      <c r="C71" s="170" t="str">
        <f>S7</f>
        <v/>
      </c>
      <c r="D71" s="110" t="s">
        <v>8</v>
      </c>
      <c r="E71" s="176" t="str">
        <f>V7</f>
        <v/>
      </c>
      <c r="F71" s="177"/>
      <c r="G71" s="177"/>
      <c r="H71" s="176" t="str">
        <f>W7</f>
        <v/>
      </c>
      <c r="I71" s="176"/>
      <c r="J71" s="178"/>
    </row>
    <row r="72" spans="1:11" ht="28.5" customHeight="1">
      <c r="B72" s="168"/>
      <c r="C72" s="171"/>
      <c r="D72" s="109" t="s">
        <v>9</v>
      </c>
      <c r="E72" s="179" t="str">
        <f>T7</f>
        <v/>
      </c>
      <c r="F72" s="180"/>
      <c r="G72" s="181"/>
      <c r="H72" s="182" t="str">
        <f>U7</f>
        <v/>
      </c>
      <c r="I72" s="182"/>
      <c r="J72" s="183"/>
    </row>
    <row r="73" spans="1:11" ht="18.75" customHeight="1" thickBot="1">
      <c r="B73" s="169"/>
      <c r="C73" s="172"/>
      <c r="D73" s="107" t="s">
        <v>83</v>
      </c>
      <c r="E73" s="185" t="str">
        <f>IF(X7="","",X7)</f>
        <v/>
      </c>
      <c r="F73" s="185"/>
      <c r="G73" s="185"/>
      <c r="H73" s="186"/>
      <c r="I73" s="6" t="s">
        <v>86</v>
      </c>
      <c r="J73" s="100" t="str">
        <f>IF(E73="","",DATEDIF(E73,'リストデータ（※編集不可）'!$F$2,"Y"))</f>
        <v/>
      </c>
    </row>
    <row r="74" spans="1:11" ht="16.5" customHeight="1" thickTop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</row>
    <row r="75" spans="1:11" ht="12.75" customHeight="1"/>
    <row r="76" spans="1:11" ht="18.75" customHeight="1">
      <c r="B76" s="59" t="s">
        <v>94</v>
      </c>
      <c r="C76" s="173" t="s">
        <v>123</v>
      </c>
      <c r="D76" s="173"/>
      <c r="E76" s="173"/>
      <c r="F76" s="173"/>
      <c r="G76" s="173"/>
      <c r="H76" s="173"/>
      <c r="I76" s="173"/>
      <c r="J76" s="173"/>
    </row>
    <row r="77" spans="1:11" ht="18.75" customHeight="1">
      <c r="C77" s="173" t="s">
        <v>113</v>
      </c>
      <c r="D77" s="173"/>
      <c r="E77" s="173"/>
      <c r="F77" s="173"/>
      <c r="G77" s="173"/>
      <c r="H77" s="173"/>
      <c r="I77" s="173"/>
      <c r="J77" s="173"/>
    </row>
    <row r="78" spans="1:11" ht="15" customHeight="1">
      <c r="J78" s="5"/>
    </row>
    <row r="79" spans="1:11" ht="24" customHeight="1">
      <c r="B79" s="6" t="s">
        <v>2</v>
      </c>
      <c r="C79" s="102" t="str">
        <f>IF(C81&lt;&gt;"", 【入力シート】!$D$4, "")</f>
        <v/>
      </c>
      <c r="D79" s="6" t="s">
        <v>4</v>
      </c>
      <c r="E79" s="187" t="str">
        <f>IF(C81&lt;&gt;"", 【入力シート】!$D$15, "")</f>
        <v/>
      </c>
      <c r="F79" s="188"/>
      <c r="G79" s="60"/>
      <c r="I79" s="105" t="s">
        <v>106</v>
      </c>
      <c r="J79" s="102">
        <f>R76</f>
        <v>0</v>
      </c>
    </row>
    <row r="80" spans="1:11" ht="12" customHeight="1">
      <c r="B80" s="5"/>
    </row>
    <row r="81" spans="1:11" ht="28.5" customHeight="1" thickBot="1">
      <c r="B81" s="104" t="s">
        <v>5</v>
      </c>
      <c r="C81" s="103" t="str">
        <f>IF(Z8&lt;&gt;"", Z8, "")</f>
        <v/>
      </c>
      <c r="D81" s="95" t="s">
        <v>6</v>
      </c>
      <c r="E81" s="94" t="str">
        <f>AA8</f>
        <v/>
      </c>
      <c r="F81" s="106" t="s">
        <v>116</v>
      </c>
      <c r="G81" s="184" t="str">
        <f>AB8</f>
        <v/>
      </c>
      <c r="H81" s="175"/>
      <c r="I81" s="95" t="s">
        <v>118</v>
      </c>
      <c r="J81" s="94" t="str">
        <f>Y8</f>
        <v/>
      </c>
    </row>
    <row r="82" spans="1:11" ht="18.75" customHeight="1" thickTop="1">
      <c r="B82" s="167" t="s">
        <v>7</v>
      </c>
      <c r="C82" s="170" t="str">
        <f>S8</f>
        <v/>
      </c>
      <c r="D82" s="110" t="s">
        <v>8</v>
      </c>
      <c r="E82" s="176" t="str">
        <f>V8</f>
        <v/>
      </c>
      <c r="F82" s="177"/>
      <c r="G82" s="177"/>
      <c r="H82" s="176" t="str">
        <f>W8</f>
        <v/>
      </c>
      <c r="I82" s="176"/>
      <c r="J82" s="178"/>
    </row>
    <row r="83" spans="1:11" ht="28.5" customHeight="1">
      <c r="B83" s="168"/>
      <c r="C83" s="171"/>
      <c r="D83" s="112" t="s">
        <v>9</v>
      </c>
      <c r="E83" s="179" t="str">
        <f>T8</f>
        <v/>
      </c>
      <c r="F83" s="180"/>
      <c r="G83" s="181"/>
      <c r="H83" s="182" t="str">
        <f>U8</f>
        <v/>
      </c>
      <c r="I83" s="182"/>
      <c r="J83" s="183"/>
    </row>
    <row r="84" spans="1:11" ht="18.75" customHeight="1" thickBot="1">
      <c r="B84" s="169"/>
      <c r="C84" s="172"/>
      <c r="D84" s="101" t="s">
        <v>83</v>
      </c>
      <c r="E84" s="190" t="str">
        <f>IF(X8="","",X8)</f>
        <v/>
      </c>
      <c r="F84" s="185"/>
      <c r="G84" s="185"/>
      <c r="H84" s="186"/>
      <c r="I84" s="6" t="s">
        <v>86</v>
      </c>
      <c r="J84" s="100" t="str">
        <f>IF(E84="","",DATEDIF(E84,'リストデータ（※編集不可）'!$F$2,"Y"))</f>
        <v/>
      </c>
    </row>
    <row r="85" spans="1:11" ht="18.75" customHeight="1" thickTop="1">
      <c r="B85" s="59" t="s">
        <v>96</v>
      </c>
      <c r="C85" s="173" t="s">
        <v>123</v>
      </c>
      <c r="D85" s="173"/>
      <c r="E85" s="173"/>
      <c r="F85" s="173"/>
      <c r="G85" s="173"/>
      <c r="H85" s="173"/>
      <c r="I85" s="173"/>
      <c r="J85" s="173"/>
    </row>
    <row r="86" spans="1:11" ht="18.75" customHeight="1">
      <c r="C86" s="173" t="s">
        <v>113</v>
      </c>
      <c r="D86" s="173"/>
      <c r="E86" s="173"/>
      <c r="F86" s="173"/>
      <c r="G86" s="173"/>
      <c r="H86" s="173"/>
      <c r="I86" s="173"/>
      <c r="J86" s="173"/>
    </row>
    <row r="87" spans="1:11" ht="15" customHeight="1">
      <c r="J87" s="5"/>
    </row>
    <row r="88" spans="1:11" ht="24" customHeight="1">
      <c r="B88" s="6" t="s">
        <v>2</v>
      </c>
      <c r="C88" s="102" t="str">
        <f>IF(C90&lt;&gt;"", 【入力シート】!$D$4, "")</f>
        <v/>
      </c>
      <c r="D88" s="95" t="s">
        <v>4</v>
      </c>
      <c r="E88" s="189" t="str">
        <f>IF(C90&lt;&gt;"", 【入力シート】!$D$15, "")</f>
        <v/>
      </c>
      <c r="F88" s="188"/>
      <c r="G88" s="60"/>
      <c r="I88" s="105" t="s">
        <v>106</v>
      </c>
      <c r="J88" s="102" t="str">
        <f>R9</f>
        <v/>
      </c>
    </row>
    <row r="89" spans="1:11" ht="12" customHeight="1">
      <c r="B89" s="5"/>
    </row>
    <row r="90" spans="1:11" ht="28.5" customHeight="1" thickBot="1">
      <c r="B90" s="104" t="s">
        <v>5</v>
      </c>
      <c r="C90" s="103" t="str">
        <f>IF(Z9&lt;&gt;"", Z9, "")</f>
        <v/>
      </c>
      <c r="D90" s="95" t="s">
        <v>6</v>
      </c>
      <c r="E90" s="94" t="str">
        <f>AA9</f>
        <v/>
      </c>
      <c r="F90" s="106" t="s">
        <v>116</v>
      </c>
      <c r="G90" s="197" t="str">
        <f>AB9</f>
        <v/>
      </c>
      <c r="H90" s="198"/>
      <c r="I90" s="6" t="s">
        <v>118</v>
      </c>
      <c r="J90" s="102" t="str">
        <f>Y9</f>
        <v/>
      </c>
    </row>
    <row r="91" spans="1:11" ht="18.75" customHeight="1" thickTop="1">
      <c r="B91" s="167" t="s">
        <v>7</v>
      </c>
      <c r="C91" s="194" t="str">
        <f>S9</f>
        <v/>
      </c>
      <c r="D91" s="110" t="s">
        <v>8</v>
      </c>
      <c r="E91" s="176" t="str">
        <f>V9</f>
        <v/>
      </c>
      <c r="F91" s="177"/>
      <c r="G91" s="177"/>
      <c r="H91" s="176" t="str">
        <f>W9</f>
        <v/>
      </c>
      <c r="I91" s="176"/>
      <c r="J91" s="178"/>
    </row>
    <row r="92" spans="1:11" ht="28.5" customHeight="1">
      <c r="B92" s="168"/>
      <c r="C92" s="195"/>
      <c r="D92" s="109" t="s">
        <v>9</v>
      </c>
      <c r="E92" s="179" t="str">
        <f>T9</f>
        <v/>
      </c>
      <c r="F92" s="180"/>
      <c r="G92" s="181"/>
      <c r="H92" s="182" t="str">
        <f>U9</f>
        <v/>
      </c>
      <c r="I92" s="182"/>
      <c r="J92" s="183"/>
    </row>
    <row r="93" spans="1:11" ht="18.75" customHeight="1" thickBot="1">
      <c r="B93" s="169"/>
      <c r="C93" s="196"/>
      <c r="D93" s="107" t="s">
        <v>83</v>
      </c>
      <c r="E93" s="185" t="str">
        <f>IF(X9="","",X9)</f>
        <v/>
      </c>
      <c r="F93" s="185"/>
      <c r="G93" s="185"/>
      <c r="H93" s="186"/>
      <c r="I93" s="95" t="s">
        <v>86</v>
      </c>
      <c r="J93" s="90" t="str">
        <f>IF(E93="","",DATEDIF(E93,'リストデータ（※編集不可）'!$F$2,"Y"))</f>
        <v/>
      </c>
    </row>
    <row r="94" spans="1:11" ht="16.5" customHeight="1" thickTop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</row>
    <row r="95" spans="1:11" ht="12.75" customHeight="1"/>
    <row r="96" spans="1:11" ht="18.75" customHeight="1">
      <c r="B96" s="59" t="s">
        <v>97</v>
      </c>
      <c r="C96" s="173" t="s">
        <v>123</v>
      </c>
      <c r="D96" s="173"/>
      <c r="E96" s="173"/>
      <c r="F96" s="173"/>
      <c r="G96" s="173"/>
      <c r="H96" s="173"/>
      <c r="I96" s="173"/>
      <c r="J96" s="173"/>
    </row>
    <row r="97" spans="1:11" ht="18.75" customHeight="1">
      <c r="C97" s="173" t="s">
        <v>113</v>
      </c>
      <c r="D97" s="173"/>
      <c r="E97" s="173"/>
      <c r="F97" s="173"/>
      <c r="G97" s="173"/>
      <c r="H97" s="173"/>
      <c r="I97" s="173"/>
      <c r="J97" s="173"/>
    </row>
    <row r="98" spans="1:11" ht="15" customHeight="1">
      <c r="J98" s="5"/>
    </row>
    <row r="99" spans="1:11" ht="24" customHeight="1">
      <c r="B99" s="6" t="s">
        <v>2</v>
      </c>
      <c r="C99" s="102" t="str">
        <f>IF(C101&lt;&gt;"", 【入力シート】!$D$4, "")</f>
        <v/>
      </c>
      <c r="D99" s="6" t="s">
        <v>4</v>
      </c>
      <c r="E99" s="187" t="str">
        <f>IF(C101&lt;&gt;"", 【入力シート】!$D$15, "")</f>
        <v/>
      </c>
      <c r="F99" s="188"/>
      <c r="G99" s="60"/>
      <c r="I99" s="105" t="s">
        <v>106</v>
      </c>
      <c r="J99" s="102" t="str">
        <f>R10</f>
        <v/>
      </c>
    </row>
    <row r="100" spans="1:11" ht="12" customHeight="1">
      <c r="B100" s="5"/>
    </row>
    <row r="101" spans="1:11" ht="28.5" customHeight="1" thickBot="1">
      <c r="B101" s="104" t="s">
        <v>5</v>
      </c>
      <c r="C101" s="103" t="str">
        <f>IF(Z10&lt;&gt;"", Z10, "")</f>
        <v/>
      </c>
      <c r="D101" s="95" t="s">
        <v>6</v>
      </c>
      <c r="E101" s="94" t="str">
        <f>AA10</f>
        <v/>
      </c>
      <c r="F101" s="106" t="s">
        <v>116</v>
      </c>
      <c r="G101" s="197" t="str">
        <f>AB10</f>
        <v/>
      </c>
      <c r="H101" s="198"/>
      <c r="I101" s="6" t="s">
        <v>118</v>
      </c>
      <c r="J101" s="102" t="str">
        <f>Y10</f>
        <v/>
      </c>
    </row>
    <row r="102" spans="1:11" ht="18.75" customHeight="1" thickTop="1">
      <c r="B102" s="167" t="s">
        <v>7</v>
      </c>
      <c r="C102" s="194" t="str">
        <f>S10</f>
        <v/>
      </c>
      <c r="D102" s="110" t="s">
        <v>8</v>
      </c>
      <c r="E102" s="176" t="str">
        <f>V10</f>
        <v/>
      </c>
      <c r="F102" s="177"/>
      <c r="G102" s="177"/>
      <c r="H102" s="176" t="str">
        <f>W10</f>
        <v/>
      </c>
      <c r="I102" s="176"/>
      <c r="J102" s="178"/>
    </row>
    <row r="103" spans="1:11" ht="28.5" customHeight="1">
      <c r="B103" s="168"/>
      <c r="C103" s="195"/>
      <c r="D103" s="109" t="s">
        <v>9</v>
      </c>
      <c r="E103" s="179" t="str">
        <f>T10</f>
        <v/>
      </c>
      <c r="F103" s="180"/>
      <c r="G103" s="181"/>
      <c r="H103" s="182" t="str">
        <f>U10</f>
        <v/>
      </c>
      <c r="I103" s="182"/>
      <c r="J103" s="183"/>
    </row>
    <row r="104" spans="1:11" ht="18.75" customHeight="1" thickBot="1">
      <c r="B104" s="169"/>
      <c r="C104" s="196"/>
      <c r="D104" s="107" t="s">
        <v>83</v>
      </c>
      <c r="E104" s="185" t="str">
        <f>IF(X10="","",X10)</f>
        <v/>
      </c>
      <c r="F104" s="185"/>
      <c r="G104" s="185"/>
      <c r="H104" s="186"/>
      <c r="I104" s="6" t="s">
        <v>86</v>
      </c>
      <c r="J104" s="100" t="str">
        <f>IF(E104="","",DATEDIF(E104,'リストデータ（※編集不可）'!$F$2,"Y"))</f>
        <v/>
      </c>
    </row>
    <row r="105" spans="1:11" ht="16.5" customHeight="1" thickTop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</row>
  </sheetData>
  <sheetProtection algorithmName="SHA-512" hashValue="Pgg4p1bvEVPYrBxrlNl3gaH9XtqTLIlNOPcL0TDZuleQ/7VPxzCiJrkFM2j+t/I/iqIeVgsFyfD6i5U3ZcnVdw==" saltValue="zWWmHI09MXMe0lP8bkG5YQ==" spinCount="100000" sheet="1" objects="1" scenarios="1"/>
  <mergeCells count="110">
    <mergeCell ref="E104:H104"/>
    <mergeCell ref="C96:J96"/>
    <mergeCell ref="C97:J97"/>
    <mergeCell ref="E99:F99"/>
    <mergeCell ref="G101:H101"/>
    <mergeCell ref="B102:B104"/>
    <mergeCell ref="C102:C104"/>
    <mergeCell ref="E102:G102"/>
    <mergeCell ref="H102:J102"/>
    <mergeCell ref="E103:G103"/>
    <mergeCell ref="H103:J103"/>
    <mergeCell ref="B91:B93"/>
    <mergeCell ref="C91:C93"/>
    <mergeCell ref="E91:G91"/>
    <mergeCell ref="H91:J91"/>
    <mergeCell ref="E92:G92"/>
    <mergeCell ref="H92:J92"/>
    <mergeCell ref="E93:H93"/>
    <mergeCell ref="H83:J83"/>
    <mergeCell ref="E84:H84"/>
    <mergeCell ref="C85:J85"/>
    <mergeCell ref="C86:J86"/>
    <mergeCell ref="E88:F88"/>
    <mergeCell ref="G90:H90"/>
    <mergeCell ref="C76:J76"/>
    <mergeCell ref="C77:J77"/>
    <mergeCell ref="E79:F79"/>
    <mergeCell ref="G81:H81"/>
    <mergeCell ref="B82:B84"/>
    <mergeCell ref="C82:C84"/>
    <mergeCell ref="E82:G82"/>
    <mergeCell ref="H82:J82"/>
    <mergeCell ref="E83:G83"/>
    <mergeCell ref="C65:J65"/>
    <mergeCell ref="C66:J66"/>
    <mergeCell ref="E68:F68"/>
    <mergeCell ref="G70:H70"/>
    <mergeCell ref="B71:B73"/>
    <mergeCell ref="C71:C73"/>
    <mergeCell ref="E71:G71"/>
    <mergeCell ref="H71:J71"/>
    <mergeCell ref="E72:G72"/>
    <mergeCell ref="H72:J72"/>
    <mergeCell ref="E73:H73"/>
    <mergeCell ref="B60:B62"/>
    <mergeCell ref="C60:C62"/>
    <mergeCell ref="E60:G60"/>
    <mergeCell ref="H60:J60"/>
    <mergeCell ref="E61:G61"/>
    <mergeCell ref="H61:J61"/>
    <mergeCell ref="E62:H62"/>
    <mergeCell ref="H50:J50"/>
    <mergeCell ref="E51:H51"/>
    <mergeCell ref="C54:J54"/>
    <mergeCell ref="C55:J55"/>
    <mergeCell ref="E57:F57"/>
    <mergeCell ref="G59:H59"/>
    <mergeCell ref="C43:J43"/>
    <mergeCell ref="C44:J44"/>
    <mergeCell ref="E46:F46"/>
    <mergeCell ref="G48:H48"/>
    <mergeCell ref="B49:B51"/>
    <mergeCell ref="C49:C51"/>
    <mergeCell ref="E49:G49"/>
    <mergeCell ref="H49:J49"/>
    <mergeCell ref="E50:G50"/>
    <mergeCell ref="C34:J34"/>
    <mergeCell ref="C35:J35"/>
    <mergeCell ref="E37:F37"/>
    <mergeCell ref="G39:H39"/>
    <mergeCell ref="B40:B42"/>
    <mergeCell ref="C40:C42"/>
    <mergeCell ref="E40:G40"/>
    <mergeCell ref="H40:J40"/>
    <mergeCell ref="E41:G41"/>
    <mergeCell ref="H41:J41"/>
    <mergeCell ref="E42:H42"/>
    <mergeCell ref="B29:B31"/>
    <mergeCell ref="C29:C31"/>
    <mergeCell ref="E29:G29"/>
    <mergeCell ref="H29:J29"/>
    <mergeCell ref="E30:G30"/>
    <mergeCell ref="H30:J30"/>
    <mergeCell ref="E31:H31"/>
    <mergeCell ref="H19:J19"/>
    <mergeCell ref="E20:H20"/>
    <mergeCell ref="C23:J23"/>
    <mergeCell ref="C24:J24"/>
    <mergeCell ref="E26:F26"/>
    <mergeCell ref="G28:H28"/>
    <mergeCell ref="C12:J12"/>
    <mergeCell ref="C13:J13"/>
    <mergeCell ref="E15:F15"/>
    <mergeCell ref="G17:H17"/>
    <mergeCell ref="B18:B20"/>
    <mergeCell ref="C18:C20"/>
    <mergeCell ref="E18:G18"/>
    <mergeCell ref="H18:J18"/>
    <mergeCell ref="E19:G19"/>
    <mergeCell ref="C1:J1"/>
    <mergeCell ref="C2:J2"/>
    <mergeCell ref="E4:F4"/>
    <mergeCell ref="G6:H6"/>
    <mergeCell ref="B7:B9"/>
    <mergeCell ref="C7:C9"/>
    <mergeCell ref="E7:G7"/>
    <mergeCell ref="H7:J7"/>
    <mergeCell ref="E8:G8"/>
    <mergeCell ref="H8:J8"/>
    <mergeCell ref="E9:H9"/>
  </mergeCells>
  <phoneticPr fontId="1"/>
  <pageMargins left="0.43307086614173229" right="0.43307086614173229" top="0.15748031496062992" bottom="0.15748031496062992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9F4BC-59DF-4D8E-813B-98CE8D0AC8B4}">
  <dimension ref="A1:AC43"/>
  <sheetViews>
    <sheetView view="pageBreakPreview" zoomScaleNormal="100" zoomScaleSheetLayoutView="100" workbookViewId="0">
      <selection activeCell="N14" sqref="N14"/>
    </sheetView>
  </sheetViews>
  <sheetFormatPr defaultRowHeight="18.75" customHeight="1"/>
  <cols>
    <col min="1" max="1" width="1.625" style="4" customWidth="1"/>
    <col min="2" max="2" width="9.625" style="4" customWidth="1"/>
    <col min="3" max="3" width="12.625" style="4" customWidth="1"/>
    <col min="4" max="4" width="9.625" style="4" customWidth="1"/>
    <col min="5" max="5" width="10.625" style="4" customWidth="1"/>
    <col min="6" max="6" width="9.625" style="4" customWidth="1"/>
    <col min="7" max="8" width="5.625" style="4" customWidth="1"/>
    <col min="9" max="9" width="9.625" style="4" customWidth="1"/>
    <col min="10" max="10" width="10.625" style="4" customWidth="1"/>
    <col min="11" max="11" width="1.625" style="4" customWidth="1"/>
    <col min="12" max="12" width="5.25" style="4" customWidth="1"/>
    <col min="13" max="13" width="9.125" style="4" customWidth="1"/>
    <col min="14" max="14" width="9" style="4"/>
    <col min="15" max="23" width="9" style="127" customWidth="1"/>
    <col min="24" max="24" width="9" style="128" customWidth="1"/>
    <col min="25" max="27" width="9" style="127" customWidth="1"/>
    <col min="28" max="28" width="9" style="91"/>
    <col min="29" max="16384" width="9" style="4"/>
  </cols>
  <sheetData>
    <row r="1" spans="1:29" ht="18.75" customHeight="1">
      <c r="B1" s="59" t="s">
        <v>82</v>
      </c>
      <c r="C1" s="173" t="s">
        <v>123</v>
      </c>
      <c r="D1" s="173"/>
      <c r="E1" s="173"/>
      <c r="F1" s="173"/>
      <c r="G1" s="173"/>
      <c r="H1" s="173"/>
      <c r="I1" s="173"/>
      <c r="J1" s="173"/>
      <c r="L1" s="13" t="s">
        <v>95</v>
      </c>
      <c r="O1" s="124" t="s">
        <v>109</v>
      </c>
      <c r="P1" s="124" t="s">
        <v>110</v>
      </c>
      <c r="Q1" s="125"/>
      <c r="R1" s="124" t="str">
        <f>IFERROR(IFERROR(INDEX(【入力シート】!A$27:A$28,MATCH(ROWS($R$1:R1),$O$2:$O$3,0)),INDEX(【入力シート】!A$27:A$28,MATCH(ROWS($R$1:R1),$P$2:$P$3,0))),"")</f>
        <v/>
      </c>
      <c r="S1" s="124" t="str">
        <f>IFERROR(IFERROR(INDEX(【入力シート】!B$27:B$28,MATCH(ROWS($R$1:S1),$O$2:$O$3,0)),INDEX(【入力シート】!B$27:B$28,MATCH(ROWS($R$1:S1),$P$2:$P$3,0))),"")</f>
        <v/>
      </c>
      <c r="T1" s="124" t="str">
        <f>IFERROR(IFERROR(INDEX(【入力シート】!C$27:C$28,MATCH(ROWS($R$1:T1),$O$2:$O$3,0)),INDEX(【入力シート】!C$27:C$28,MATCH(ROWS($R$1:T1),$P$2:$P$3,0))),"")</f>
        <v/>
      </c>
      <c r="U1" s="124" t="str">
        <f>IFERROR(IFERROR(INDEX(【入力シート】!D$27:D$28,MATCH(ROWS($R$1:U1),$O$2:$O$3,0)),INDEX(【入力シート】!D$27:D$28,MATCH(ROWS($R$1:U1),$P$2:$P$3,0))),"")</f>
        <v/>
      </c>
      <c r="V1" s="124" t="str">
        <f>IFERROR(IFERROR(INDEX(【入力シート】!E$27:E$28,MATCH(ROWS($R$1:V1),$O$2:$O$3,0)),INDEX(【入力シート】!E$27:E$28,MATCH(ROWS($R$1:V1),$P$2:$P$3,0))),"")</f>
        <v/>
      </c>
      <c r="W1" s="124" t="str">
        <f>IFERROR(IFERROR(INDEX(【入力シート】!F$27:F$28,MATCH(ROWS($R$1:W1),$O$2:$O$3,0)),INDEX(【入力シート】!F$27:F$28,MATCH(ROWS($R$1:W1),$P$2:$P$3,0))),"")</f>
        <v/>
      </c>
      <c r="X1" s="126" t="str">
        <f>IFERROR(IFERROR(INDEX(【入力シート】!G$27:G$28,MATCH(ROWS($R$1:X1),$O$2:$O$3,0)),INDEX(【入力シート】!G$27:G$28,MATCH(ROWS($R$1:X1),$P$2:$P$3,0))),"")</f>
        <v/>
      </c>
      <c r="Y1" s="124" t="str">
        <f>IFERROR(IFERROR(INDEX(【入力シート】!H$27:H$28,MATCH(ROWS($R$1:Y1),$O$2:$O$3,0)),INDEX(【入力シート】!H$27:H$28,MATCH(ROWS($R$1:Y1),$P$2:$P$3,0))),"")</f>
        <v/>
      </c>
      <c r="Z1" s="124" t="str">
        <f>IFERROR(IF(ISNUMBER(MATCH(ROWS($R$1:R1),$O$2:$O$3,0)),INDEX(【入力シート】!$I$27:$I$28,MATCH(ROWS($P$1:P1),$O$2:$O$3,0)),INDEX(【入力シート】!$K$27:$K$28,MATCH(ROWS($P$1:P1),$P$2:$P$3,0))),"")</f>
        <v/>
      </c>
      <c r="AA1" s="124" t="str">
        <f>IFERROR(IF(ISNUMBER(MATCH(ROWS($R$1:R1),$O$2:$O$3,0)),INDEX(【入力シート】!$J$27:$J$28,MATCH(ROWS($R$1:R1),$O$2:$O$3,0)),INDEX(【入力シート】!$L$27:$L$28,MATCH(ROWS($R$1:R1),$P$2:$P$3,0))),"")</f>
        <v/>
      </c>
      <c r="AB1" s="124" t="str">
        <f>IFERROR(IF(ISNUMBER(MATCH(ROWS($R$1:R1),$O$2:$O$3,0)),INDEX(【入力シート】!$AB$27:$AB$28,MATCH(ROWS($R$1:R1),$O$2:$O$3,0)),INDEX(【入力シート】!$AD$27:$AD$28,MATCH(ROWS($R$1:R1),$P$2:$P$3,0))),"")</f>
        <v/>
      </c>
      <c r="AC1" s="93"/>
    </row>
    <row r="2" spans="1:29" ht="18.75" customHeight="1">
      <c r="C2" s="173" t="s">
        <v>113</v>
      </c>
      <c r="D2" s="173"/>
      <c r="E2" s="173"/>
      <c r="F2" s="173"/>
      <c r="G2" s="173"/>
      <c r="H2" s="173"/>
      <c r="I2" s="173"/>
      <c r="J2" s="173"/>
      <c r="O2" s="124" t="str">
        <f>IF(AND(【入力シート】!I27&lt;&gt;"", 【入力シート】!I27&lt;&gt;"リレーのみ"), MAX($O$1:O1)+1, "")</f>
        <v/>
      </c>
      <c r="P2" s="124" t="str">
        <f>IF(【入力シート】!K27&lt;&gt;"", MAX(MAX($O$2:$O$6), MAX($P$1:P1))+1, "")</f>
        <v/>
      </c>
      <c r="Q2" s="124"/>
      <c r="R2" s="124" t="str">
        <f>IFERROR(IFERROR(INDEX(【入力シート】!A$27:A$28,MATCH(ROWS($R$1:R2),$O$2:$O$3,0)),INDEX(【入力シート】!A$27:A$28,MATCH(ROWS($R$1:R2),$P$2:$P$3,0))),"")</f>
        <v/>
      </c>
      <c r="S2" s="124" t="str">
        <f>IFERROR(IFERROR(INDEX(【入力シート】!B$27:B$28,MATCH(ROWS($R$1:S2),$O$2:$O$3,0)),INDEX(【入力シート】!B$27:B$28,MATCH(ROWS($R$1:S2),$P$2:$P$3,0))),"")</f>
        <v/>
      </c>
      <c r="T2" s="124" t="str">
        <f>IFERROR(IFERROR(INDEX(【入力シート】!C$27:C$28,MATCH(ROWS($R$1:T2),$O$2:$O$3,0)),INDEX(【入力シート】!C$27:C$28,MATCH(ROWS($R$1:T2),$P$2:$P$3,0))),"")</f>
        <v/>
      </c>
      <c r="U2" s="124" t="str">
        <f>IFERROR(IFERROR(INDEX(【入力シート】!D$27:D$28,MATCH(ROWS($R$1:U2),$O$2:$O$3,0)),INDEX(【入力シート】!D$27:D$28,MATCH(ROWS($R$1:U2),$P$2:$P$3,0))),"")</f>
        <v/>
      </c>
      <c r="V2" s="124" t="str">
        <f>IFERROR(IFERROR(INDEX(【入力シート】!E$27:E$28,MATCH(ROWS($R$1:V2),$O$2:$O$3,0)),INDEX(【入力シート】!E$27:E$28,MATCH(ROWS($R$1:V2),$P$2:$P$3,0))),"")</f>
        <v/>
      </c>
      <c r="W2" s="124" t="str">
        <f>IFERROR(IFERROR(INDEX(【入力シート】!F$27:F$28,MATCH(ROWS($R$1:W2),$O$2:$O$3,0)),INDEX(【入力シート】!F$27:F$28,MATCH(ROWS($R$1:W2),$P$2:$P$3,0))),"")</f>
        <v/>
      </c>
      <c r="X2" s="126" t="str">
        <f>IFERROR(IFERROR(INDEX(【入力シート】!G$27:G$28,MATCH(ROWS($R$1:X2),$O$2:$O$3,0)),INDEX(【入力シート】!G$27:G$28,MATCH(ROWS($R$1:X2),$P$2:$P$3,0))),"")</f>
        <v/>
      </c>
      <c r="Y2" s="124" t="str">
        <f>IFERROR(IFERROR(INDEX(【入力シート】!H$27:H$28,MATCH(ROWS($R$1:Y2),$O$2:$O$3,0)),INDEX(【入力シート】!H$27:H$28,MATCH(ROWS($R$1:Y2),$P$2:$P$3,0))),"")</f>
        <v/>
      </c>
      <c r="Z2" s="124" t="str">
        <f>IFERROR(IF(ISNUMBER(MATCH(ROWS($R$1:R2),$O$2:$O$3,0)),INDEX(【入力シート】!$I$27:$I$28,MATCH(ROWS($P$1:P2),$O$2:$O$3,0)),INDEX(【入力シート】!$K$27:$K$28,MATCH(ROWS($P$1:P2),$P$2:$P$3,0))),"")</f>
        <v/>
      </c>
      <c r="AA2" s="124" t="str">
        <f>IFERROR(IF(ISNUMBER(MATCH(ROWS($R$1:R2),$O$2:$O$3,0)),INDEX(【入力シート】!$J$27:$J$28,MATCH(ROWS($R$1:R2),$O$2:$O$3,0)),INDEX(【入力シート】!$L$27:$L$28,MATCH(ROWS($R$1:R2),$P$2:$P$3,0))),"")</f>
        <v/>
      </c>
      <c r="AB2" s="124" t="str">
        <f>IFERROR(IF(ISNUMBER(MATCH(ROWS($R$1:R2),$O$2:$O$3,0)),INDEX(【入力シート】!$AB$27:$AB$28,MATCH(ROWS($R$1:R2),$O$2:$O$3,0)),INDEX(【入力シート】!$AD$27:$AD$28,MATCH(ROWS($R$1:R2),$P$2:$P$3,0))),"")</f>
        <v/>
      </c>
      <c r="AC2" s="93"/>
    </row>
    <row r="3" spans="1:29" ht="15" customHeight="1">
      <c r="J3" s="5"/>
      <c r="O3" s="124" t="str">
        <f>IF(AND(【入力シート】!I28&lt;&gt;"", 【入力シート】!I28&lt;&gt;"リレーのみ"), MAX($O$1:O2)+1, "")</f>
        <v/>
      </c>
      <c r="P3" s="124" t="str">
        <f>IF(【入力シート】!K28&lt;&gt;"", MAX(MAX($O$2:$O$3), MAX($P$1:P2))+1, "")</f>
        <v/>
      </c>
      <c r="Q3" s="124"/>
      <c r="R3" s="124" t="str">
        <f>IFERROR(IFERROR(INDEX(【入力シート】!A$27:A$28,MATCH(ROWS($R$1:R3),$O$2:$O$3,0)),INDEX(【入力シート】!A$27:A$28,MATCH(ROWS($R$1:R3),$P$2:$P$3,0))),"")</f>
        <v/>
      </c>
      <c r="S3" s="124" t="str">
        <f>IFERROR(IFERROR(INDEX(【入力シート】!B$27:B$28,MATCH(ROWS($R$1:S3),$O$2:$O$3,0)),INDEX(【入力シート】!B$27:B$28,MATCH(ROWS($R$1:S3),$P$2:$P$3,0))),"")</f>
        <v/>
      </c>
      <c r="T3" s="124" t="str">
        <f>IFERROR(IFERROR(INDEX(【入力シート】!C$27:C$28,MATCH(ROWS($R$1:T3),$O$2:$O$3,0)),INDEX(【入力シート】!C$27:C$28,MATCH(ROWS($R$1:T3),$P$2:$P$3,0))),"")</f>
        <v/>
      </c>
      <c r="U3" s="124" t="str">
        <f>IFERROR(IFERROR(INDEX(【入力シート】!D$27:D$28,MATCH(ROWS($R$1:U3),$O$2:$O$3,0)),INDEX(【入力シート】!D$27:D$28,MATCH(ROWS($R$1:U3),$P$2:$P$3,0))),"")</f>
        <v/>
      </c>
      <c r="V3" s="124" t="str">
        <f>IFERROR(IFERROR(INDEX(【入力シート】!E$27:E$28,MATCH(ROWS($R$1:V3),$O$2:$O$3,0)),INDEX(【入力シート】!E$27:E$28,MATCH(ROWS($R$1:V3),$P$2:$P$3,0))),"")</f>
        <v/>
      </c>
      <c r="W3" s="124" t="str">
        <f>IFERROR(IFERROR(INDEX(【入力シート】!F$27:F$28,MATCH(ROWS($R$1:W3),$O$2:$O$3,0)),INDEX(【入力シート】!F$27:F$28,MATCH(ROWS($R$1:W3),$P$2:$P$3,0))),"")</f>
        <v/>
      </c>
      <c r="X3" s="126" t="str">
        <f>IFERROR(IFERROR(INDEX(【入力シート】!G$27:G$28,MATCH(ROWS($R$1:X3),$O$2:$O$3,0)),INDEX(【入力シート】!G$27:G$28,MATCH(ROWS($R$1:X3),$P$2:$P$3,0))),"")</f>
        <v/>
      </c>
      <c r="Y3" s="124" t="str">
        <f>IFERROR(IFERROR(INDEX(【入力シート】!H$27:H$28,MATCH(ROWS($R$1:Y3),$O$2:$O$3,0)),INDEX(【入力シート】!H$27:H$28,MATCH(ROWS($R$1:Y3),$P$2:$P$3,0))),"")</f>
        <v/>
      </c>
      <c r="Z3" s="124" t="str">
        <f>IFERROR(IF(ISNUMBER(MATCH(ROWS($R$1:R3),$O$2:$O$3,0)),INDEX(【入力シート】!$I$27:$I$28,MATCH(ROWS($P$1:P3),$O$2:$O$3,0)),INDEX(【入力シート】!$K$27:$K$28,MATCH(ROWS($P$1:P3),$P$2:$P$3,0))),"")</f>
        <v/>
      </c>
      <c r="AA3" s="124" t="str">
        <f>IFERROR(IF(ISNUMBER(MATCH(ROWS($R$1:R3),$O$2:$O$3,0)),INDEX(【入力シート】!$J$27:$J$28,MATCH(ROWS($R$1:R3),$O$2:$O$3,0)),INDEX(【入力シート】!$L$27:$L$28,MATCH(ROWS($R$1:R3),$P$2:$P$3,0))),"")</f>
        <v/>
      </c>
      <c r="AB3" s="124" t="str">
        <f>IFERROR(IF(ISNUMBER(MATCH(ROWS($R$1:R3),$O$2:$O$3,0)),INDEX(【入力シート】!$AB$27:$AB$28,MATCH(ROWS($R$1:R3),$O$2:$O$3,0)),INDEX(【入力シート】!$AD$27:$AD$28,MATCH(ROWS($R$1:R3),$P$2:$P$3,0))),"")</f>
        <v/>
      </c>
      <c r="AC3" s="93"/>
    </row>
    <row r="4" spans="1:29" ht="24" customHeight="1">
      <c r="B4" s="95" t="s">
        <v>2</v>
      </c>
      <c r="C4" s="94" t="str">
        <f>IF(C6&lt;&gt;"", 【入力シート】!$D$4, "")</f>
        <v/>
      </c>
      <c r="D4" s="95" t="s">
        <v>4</v>
      </c>
      <c r="E4" s="189" t="str">
        <f>IF(C6&lt;&gt;"", 【入力シート】!$D$24, "")</f>
        <v/>
      </c>
      <c r="F4" s="188"/>
      <c r="G4" s="60"/>
      <c r="I4" s="96" t="s">
        <v>106</v>
      </c>
      <c r="J4" s="94" t="str">
        <f>R1</f>
        <v/>
      </c>
      <c r="O4" s="124"/>
      <c r="P4" s="124"/>
      <c r="Q4" s="124"/>
      <c r="R4" s="124" t="str">
        <f>IFERROR(IFERROR(INDEX(【入力シート】!A$27:A$28,MATCH(ROWS($R$1:R4),$O$2:$O$3,0)),INDEX(【入力シート】!A$27:A$28,MATCH(ROWS($R$1:R4),$P$2:$P$3,0))),"")</f>
        <v/>
      </c>
      <c r="S4" s="124" t="str">
        <f>IFERROR(IFERROR(INDEX(【入力シート】!B$27:B$28,MATCH(ROWS($R$1:S4),$O$2:$O$3,0)),INDEX(【入力シート】!B$27:B$28,MATCH(ROWS($R$1:S4),$P$2:$P$3,0))),"")</f>
        <v/>
      </c>
      <c r="T4" s="124" t="str">
        <f>IFERROR(IFERROR(INDEX(【入力シート】!C$27:C$28,MATCH(ROWS($R$1:T4),$O$2:$O$3,0)),INDEX(【入力シート】!C$27:C$28,MATCH(ROWS($R$1:T4),$P$2:$P$3,0))),"")</f>
        <v/>
      </c>
      <c r="U4" s="124" t="str">
        <f>IFERROR(IFERROR(INDEX(【入力シート】!D$27:D$28,MATCH(ROWS($R$1:U4),$O$2:$O$3,0)),INDEX(【入力シート】!D$27:D$28,MATCH(ROWS($R$1:U4),$P$2:$P$3,0))),"")</f>
        <v/>
      </c>
      <c r="V4" s="124" t="str">
        <f>IFERROR(IFERROR(INDEX(【入力シート】!E$27:E$28,MATCH(ROWS($R$1:V4),$O$2:$O$3,0)),INDEX(【入力シート】!E$27:E$28,MATCH(ROWS($R$1:V4),$P$2:$P$3,0))),"")</f>
        <v/>
      </c>
      <c r="W4" s="124" t="str">
        <f>IFERROR(IFERROR(INDEX(【入力シート】!F$27:F$28,MATCH(ROWS($R$1:W4),$O$2:$O$3,0)),INDEX(【入力シート】!F$27:F$28,MATCH(ROWS($R$1:W4),$P$2:$P$3,0))),"")</f>
        <v/>
      </c>
      <c r="X4" s="126" t="str">
        <f>IFERROR(IFERROR(INDEX(【入力シート】!G$27:G$28,MATCH(ROWS($R$1:X4),$O$2:$O$3,0)),INDEX(【入力シート】!G$27:G$28,MATCH(ROWS($R$1:X4),$P$2:$P$3,0))),"")</f>
        <v/>
      </c>
      <c r="Y4" s="124" t="str">
        <f>IFERROR(IFERROR(INDEX(【入力シート】!H$27:H$28,MATCH(ROWS($R$1:Y4),$O$2:$O$3,0)),INDEX(【入力シート】!H$27:H$28,MATCH(ROWS($R$1:Y4),$P$2:$P$3,0))),"")</f>
        <v/>
      </c>
      <c r="Z4" s="124" t="str">
        <f>IFERROR(IF(ISNUMBER(MATCH(ROWS($R$1:R4),$O$2:$O$3,0)),INDEX(【入力シート】!$I$27:$I$28,MATCH(ROWS($P$1:P4),$O$2:$O$3,0)),INDEX(【入力シート】!$K$27:$K$28,MATCH(ROWS($P$1:P4),$P$2:$P$3,0))),"")</f>
        <v/>
      </c>
      <c r="AA4" s="124" t="str">
        <f>IFERROR(IF(ISNUMBER(MATCH(ROWS($R$1:R4),$O$2:$O$3,0)),INDEX(【入力シート】!$J$27:$J$28,MATCH(ROWS($R$1:R4),$O$2:$O$3,0)),INDEX(【入力シート】!$L$27:$L$28,MATCH(ROWS($R$1:R4),$P$2:$P$3,0))),"")</f>
        <v/>
      </c>
      <c r="AB4" s="124" t="str">
        <f>IFERROR(IF(ISNUMBER(MATCH(ROWS($R$1:R4),$O$2:$O$3,0)),INDEX(【入力シート】!$AB$27:$AB$28,MATCH(ROWS($R$1:R4),$O$2:$O$3,0)),INDEX(【入力シート】!$AD$27:$AD$28,MATCH(ROWS($R$1:R4),$P$2:$P$3,0))),"")</f>
        <v/>
      </c>
      <c r="AC4" s="93"/>
    </row>
    <row r="5" spans="1:29" ht="12" customHeight="1">
      <c r="B5" s="5"/>
      <c r="O5" s="124"/>
      <c r="P5" s="124"/>
      <c r="Q5" s="124"/>
      <c r="R5" s="124"/>
      <c r="S5" s="124"/>
      <c r="T5" s="124"/>
      <c r="U5" s="124"/>
      <c r="V5" s="124"/>
      <c r="W5" s="124"/>
      <c r="X5" s="126"/>
      <c r="Y5" s="124"/>
      <c r="Z5" s="124"/>
      <c r="AA5" s="124"/>
      <c r="AB5" s="124"/>
    </row>
    <row r="6" spans="1:29" ht="28.5" customHeight="1" thickBot="1">
      <c r="B6" s="104" t="s">
        <v>5</v>
      </c>
      <c r="C6" s="103" t="str">
        <f>IF(Z1&lt;&gt;"", Z1, "")</f>
        <v/>
      </c>
      <c r="D6" s="6" t="s">
        <v>117</v>
      </c>
      <c r="E6" s="102" t="str">
        <f>AA1</f>
        <v/>
      </c>
      <c r="F6" s="108" t="s">
        <v>116</v>
      </c>
      <c r="G6" s="174" t="str">
        <f>AB1</f>
        <v/>
      </c>
      <c r="H6" s="175"/>
      <c r="I6" s="95" t="s">
        <v>118</v>
      </c>
      <c r="J6" s="94" t="str">
        <f>Y1</f>
        <v/>
      </c>
      <c r="O6" s="124"/>
      <c r="P6" s="124"/>
      <c r="Q6" s="124"/>
      <c r="R6" s="124"/>
      <c r="S6" s="124"/>
      <c r="T6" s="124"/>
      <c r="U6" s="124"/>
      <c r="V6" s="124"/>
      <c r="W6" s="124"/>
      <c r="X6" s="126"/>
      <c r="Y6" s="124"/>
      <c r="Z6" s="124"/>
      <c r="AA6" s="124"/>
      <c r="AB6" s="124"/>
    </row>
    <row r="7" spans="1:29" ht="18.75" customHeight="1" thickTop="1">
      <c r="B7" s="191" t="s">
        <v>7</v>
      </c>
      <c r="C7" s="170" t="str">
        <f>S1</f>
        <v/>
      </c>
      <c r="D7" s="99" t="s">
        <v>8</v>
      </c>
      <c r="E7" s="176" t="str">
        <f>V1</f>
        <v/>
      </c>
      <c r="F7" s="177"/>
      <c r="G7" s="177"/>
      <c r="H7" s="176" t="str">
        <f>W1</f>
        <v/>
      </c>
      <c r="I7" s="176"/>
      <c r="J7" s="178"/>
      <c r="O7" s="124"/>
      <c r="P7" s="124"/>
      <c r="Q7" s="124"/>
      <c r="R7" s="124"/>
      <c r="S7" s="124"/>
      <c r="T7" s="124"/>
      <c r="U7" s="124"/>
      <c r="V7" s="124"/>
      <c r="W7" s="124"/>
      <c r="X7" s="126"/>
      <c r="Y7" s="124"/>
      <c r="Z7" s="124"/>
      <c r="AA7" s="124"/>
      <c r="AB7" s="124"/>
    </row>
    <row r="8" spans="1:29" ht="28.5" customHeight="1">
      <c r="B8" s="192"/>
      <c r="C8" s="171"/>
      <c r="D8" s="98" t="s">
        <v>9</v>
      </c>
      <c r="E8" s="179" t="str">
        <f>T1</f>
        <v/>
      </c>
      <c r="F8" s="180"/>
      <c r="G8" s="181"/>
      <c r="H8" s="182" t="str">
        <f>U1</f>
        <v/>
      </c>
      <c r="I8" s="182"/>
      <c r="J8" s="183"/>
      <c r="O8" s="124"/>
      <c r="P8" s="124"/>
      <c r="Q8" s="124"/>
      <c r="R8" s="124"/>
      <c r="S8" s="124"/>
      <c r="T8" s="124"/>
      <c r="U8" s="124"/>
      <c r="V8" s="124"/>
      <c r="W8" s="124"/>
      <c r="X8" s="126"/>
      <c r="Y8" s="124"/>
      <c r="Z8" s="124"/>
      <c r="AA8" s="124"/>
      <c r="AB8" s="124"/>
    </row>
    <row r="9" spans="1:29" ht="18.75" customHeight="1" thickBot="1">
      <c r="B9" s="193"/>
      <c r="C9" s="172"/>
      <c r="D9" s="101" t="s">
        <v>83</v>
      </c>
      <c r="E9" s="190" t="str">
        <f>IF(X1="","",X1)</f>
        <v/>
      </c>
      <c r="F9" s="185"/>
      <c r="G9" s="185"/>
      <c r="H9" s="186"/>
      <c r="I9" s="6" t="s">
        <v>86</v>
      </c>
      <c r="J9" s="100" t="str">
        <f>IF(E9="","",DATEDIF(E9,'リストデータ（※編集不可）'!$F$2,"Y"))</f>
        <v/>
      </c>
      <c r="O9" s="124"/>
      <c r="P9" s="124"/>
      <c r="Q9" s="124"/>
      <c r="R9" s="124"/>
      <c r="S9" s="124"/>
      <c r="T9" s="124"/>
      <c r="U9" s="124"/>
      <c r="V9" s="124"/>
      <c r="W9" s="124"/>
      <c r="X9" s="126"/>
      <c r="Y9" s="124"/>
      <c r="Z9" s="124"/>
      <c r="AA9" s="124"/>
      <c r="AB9" s="124"/>
    </row>
    <row r="10" spans="1:29" ht="16.5" customHeight="1" thickTop="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O10" s="124"/>
      <c r="P10" s="124"/>
      <c r="Q10" s="124"/>
      <c r="R10" s="124"/>
      <c r="S10" s="124"/>
      <c r="T10" s="124"/>
      <c r="U10" s="124"/>
      <c r="V10" s="124"/>
      <c r="W10" s="124"/>
      <c r="X10" s="126"/>
      <c r="Y10" s="124"/>
      <c r="Z10" s="124"/>
      <c r="AA10" s="124"/>
      <c r="AB10" s="124"/>
    </row>
    <row r="11" spans="1:29" ht="12.75" customHeight="1">
      <c r="O11" s="124" t="str">
        <f>IF(AND(G12&lt;&gt;"", G12&lt;&gt;"リレーのみ"), MAX(O$7:$R10)+1, "")</f>
        <v/>
      </c>
      <c r="P11" s="124"/>
      <c r="Q11" s="124"/>
      <c r="R11" s="124"/>
      <c r="S11" s="124"/>
      <c r="T11" s="124"/>
      <c r="U11" s="124"/>
      <c r="V11" s="124"/>
      <c r="W11" s="124"/>
      <c r="X11" s="126"/>
      <c r="Y11" s="124"/>
      <c r="Z11" s="124"/>
      <c r="AA11" s="124"/>
    </row>
    <row r="12" spans="1:29" ht="18.75" customHeight="1">
      <c r="B12" s="59" t="s">
        <v>88</v>
      </c>
      <c r="C12" s="173" t="s">
        <v>123</v>
      </c>
      <c r="D12" s="173"/>
      <c r="E12" s="173"/>
      <c r="F12" s="173"/>
      <c r="G12" s="173"/>
      <c r="H12" s="173"/>
      <c r="I12" s="173"/>
      <c r="J12" s="173"/>
      <c r="O12" s="124" t="str">
        <f>IF(AND(G13&lt;&gt;"", G13&lt;&gt;"リレーのみ"), MAX(O$7:$R11)+1, "")</f>
        <v/>
      </c>
      <c r="P12" s="124"/>
      <c r="Q12" s="124"/>
      <c r="R12" s="124"/>
      <c r="S12" s="124"/>
      <c r="T12" s="124"/>
      <c r="U12" s="124"/>
      <c r="V12" s="124"/>
      <c r="W12" s="124"/>
      <c r="X12" s="126"/>
      <c r="Y12" s="124"/>
      <c r="Z12" s="124"/>
      <c r="AA12" s="124"/>
    </row>
    <row r="13" spans="1:29" ht="18.75" customHeight="1">
      <c r="C13" s="173" t="s">
        <v>113</v>
      </c>
      <c r="D13" s="173"/>
      <c r="E13" s="173"/>
      <c r="F13" s="173"/>
      <c r="G13" s="173"/>
      <c r="H13" s="173"/>
      <c r="I13" s="173"/>
      <c r="J13" s="173"/>
      <c r="O13" s="124"/>
      <c r="P13" s="124"/>
      <c r="Q13" s="124"/>
      <c r="R13" s="124"/>
      <c r="S13" s="124"/>
      <c r="T13" s="124"/>
      <c r="U13" s="124"/>
      <c r="V13" s="124"/>
      <c r="W13" s="124"/>
      <c r="X13" s="126"/>
      <c r="Y13" s="124"/>
      <c r="Z13" s="124"/>
      <c r="AA13" s="124"/>
    </row>
    <row r="14" spans="1:29" ht="15" customHeight="1">
      <c r="J14" s="5"/>
      <c r="O14" s="124" t="str">
        <f>IF(AND(G14&lt;&gt;"", G14&lt;&gt;"リレーのみ"), MAX(O$7:$R12)+1, "")</f>
        <v/>
      </c>
      <c r="P14" s="124"/>
      <c r="Q14" s="124"/>
      <c r="R14" s="124"/>
      <c r="S14" s="124"/>
      <c r="T14" s="124"/>
      <c r="U14" s="124"/>
      <c r="V14" s="124"/>
      <c r="W14" s="124"/>
      <c r="X14" s="126"/>
      <c r="Y14" s="124"/>
      <c r="Z14" s="124"/>
      <c r="AA14" s="124"/>
    </row>
    <row r="15" spans="1:29" ht="24" customHeight="1">
      <c r="B15" s="6" t="s">
        <v>2</v>
      </c>
      <c r="C15" s="102" t="str">
        <f>IF(C17&lt;&gt;"", 【入力シート】!$D$4, "")</f>
        <v/>
      </c>
      <c r="D15" s="6" t="s">
        <v>4</v>
      </c>
      <c r="E15" s="187" t="str">
        <f>IF(C17&lt;&gt;"", 【入力シート】!$D$24, "")</f>
        <v/>
      </c>
      <c r="F15" s="188"/>
      <c r="G15" s="60"/>
      <c r="I15" s="105" t="s">
        <v>106</v>
      </c>
      <c r="J15" s="102" t="str">
        <f>R2</f>
        <v/>
      </c>
      <c r="O15" s="124"/>
      <c r="P15" s="124"/>
      <c r="Q15" s="124"/>
      <c r="R15" s="124"/>
      <c r="S15" s="124"/>
      <c r="T15" s="124"/>
      <c r="U15" s="124"/>
      <c r="V15" s="124"/>
      <c r="W15" s="124"/>
      <c r="X15" s="126"/>
      <c r="Y15" s="124"/>
      <c r="Z15" s="124"/>
      <c r="AA15" s="124"/>
    </row>
    <row r="16" spans="1:29" ht="12" customHeight="1">
      <c r="B16" s="5"/>
      <c r="O16" s="124"/>
      <c r="P16" s="124"/>
      <c r="Q16" s="124"/>
      <c r="R16" s="124"/>
      <c r="S16" s="124"/>
      <c r="T16" s="124"/>
      <c r="U16" s="124"/>
      <c r="V16" s="124"/>
      <c r="W16" s="124"/>
      <c r="X16" s="126"/>
      <c r="Y16" s="124"/>
      <c r="Z16" s="124"/>
      <c r="AA16" s="124"/>
    </row>
    <row r="17" spans="1:27" ht="28.5" customHeight="1" thickBot="1">
      <c r="B17" s="104" t="s">
        <v>5</v>
      </c>
      <c r="C17" s="103" t="str">
        <f>IF(Z2&lt;&gt;"", Z2, "")</f>
        <v/>
      </c>
      <c r="D17" s="95" t="s">
        <v>6</v>
      </c>
      <c r="E17" s="94" t="str">
        <f>AA2</f>
        <v/>
      </c>
      <c r="F17" s="106" t="s">
        <v>116</v>
      </c>
      <c r="G17" s="184" t="str">
        <f>AB2</f>
        <v/>
      </c>
      <c r="H17" s="175"/>
      <c r="I17" s="6" t="s">
        <v>118</v>
      </c>
      <c r="J17" s="102" t="str">
        <f>Y2</f>
        <v/>
      </c>
      <c r="R17" s="124"/>
      <c r="S17" s="124"/>
      <c r="T17" s="124"/>
      <c r="U17" s="124"/>
      <c r="V17" s="124"/>
      <c r="W17" s="124"/>
      <c r="X17" s="126"/>
      <c r="Y17" s="124"/>
      <c r="Z17" s="124"/>
      <c r="AA17" s="124"/>
    </row>
    <row r="18" spans="1:27" ht="18.75" customHeight="1" thickTop="1">
      <c r="B18" s="167" t="s">
        <v>7</v>
      </c>
      <c r="C18" s="170" t="str">
        <f>S2</f>
        <v/>
      </c>
      <c r="D18" s="110" t="s">
        <v>8</v>
      </c>
      <c r="E18" s="176" t="str">
        <f>V2</f>
        <v/>
      </c>
      <c r="F18" s="177"/>
      <c r="G18" s="177"/>
      <c r="H18" s="176" t="str">
        <f>W2</f>
        <v/>
      </c>
      <c r="I18" s="176"/>
      <c r="J18" s="178"/>
      <c r="R18" s="124"/>
      <c r="S18" s="124"/>
      <c r="T18" s="124"/>
      <c r="U18" s="124"/>
      <c r="V18" s="124"/>
      <c r="W18" s="124"/>
      <c r="X18" s="126"/>
      <c r="Y18" s="124"/>
      <c r="Z18" s="124"/>
      <c r="AA18" s="124"/>
    </row>
    <row r="19" spans="1:27" ht="28.5" customHeight="1">
      <c r="B19" s="168"/>
      <c r="C19" s="171"/>
      <c r="D19" s="109" t="s">
        <v>9</v>
      </c>
      <c r="E19" s="179" t="str">
        <f>T2</f>
        <v/>
      </c>
      <c r="F19" s="180"/>
      <c r="G19" s="181"/>
      <c r="H19" s="182" t="str">
        <f>U2</f>
        <v/>
      </c>
      <c r="I19" s="182"/>
      <c r="J19" s="183"/>
    </row>
    <row r="20" spans="1:27" ht="18.75" customHeight="1" thickBot="1">
      <c r="B20" s="169"/>
      <c r="C20" s="172"/>
      <c r="D20" s="107" t="s">
        <v>83</v>
      </c>
      <c r="E20" s="185" t="str">
        <f>IF(X2="","",X2)</f>
        <v/>
      </c>
      <c r="F20" s="185"/>
      <c r="G20" s="185"/>
      <c r="H20" s="186"/>
      <c r="I20" s="6" t="s">
        <v>86</v>
      </c>
      <c r="J20" s="100" t="str">
        <f>IF(E20="","",DATEDIF(E20,'リストデータ（※編集不可）'!$F$2,"Y"))</f>
        <v/>
      </c>
    </row>
    <row r="21" spans="1:27" ht="16.5" customHeight="1" thickTop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</row>
    <row r="22" spans="1:27" ht="12.75" customHeight="1"/>
    <row r="23" spans="1:27" ht="18.75" customHeight="1">
      <c r="B23" s="59" t="s">
        <v>89</v>
      </c>
      <c r="C23" s="173" t="s">
        <v>123</v>
      </c>
      <c r="D23" s="173"/>
      <c r="E23" s="173"/>
      <c r="F23" s="173"/>
      <c r="G23" s="173"/>
      <c r="H23" s="173"/>
      <c r="I23" s="173"/>
      <c r="J23" s="173"/>
    </row>
    <row r="24" spans="1:27" ht="18.75" customHeight="1">
      <c r="C24" s="173" t="s">
        <v>113</v>
      </c>
      <c r="D24" s="173"/>
      <c r="E24" s="173"/>
      <c r="F24" s="173"/>
      <c r="G24" s="173"/>
      <c r="H24" s="173"/>
      <c r="I24" s="173"/>
      <c r="J24" s="173"/>
    </row>
    <row r="25" spans="1:27" ht="15" customHeight="1">
      <c r="J25" s="5"/>
    </row>
    <row r="26" spans="1:27" ht="24" customHeight="1">
      <c r="B26" s="6" t="s">
        <v>2</v>
      </c>
      <c r="C26" s="102" t="str">
        <f>IF(C28&lt;&gt;"", 【入力シート】!$D$4, "")</f>
        <v/>
      </c>
      <c r="D26" s="6" t="s">
        <v>4</v>
      </c>
      <c r="E26" s="187" t="str">
        <f>IF(C28&lt;&gt;"", 【入力シート】!$D$24, "")</f>
        <v/>
      </c>
      <c r="F26" s="188"/>
      <c r="G26" s="60"/>
      <c r="I26" s="105" t="s">
        <v>106</v>
      </c>
      <c r="J26" s="102" t="str">
        <f>R3</f>
        <v/>
      </c>
    </row>
    <row r="27" spans="1:27" ht="12" customHeight="1">
      <c r="B27" s="5"/>
    </row>
    <row r="28" spans="1:27" ht="28.5" customHeight="1" thickBot="1">
      <c r="B28" s="104" t="s">
        <v>5</v>
      </c>
      <c r="C28" s="103" t="str">
        <f>IF(Z3&lt;&gt;"", Z3, "")</f>
        <v/>
      </c>
      <c r="D28" s="95" t="s">
        <v>6</v>
      </c>
      <c r="E28" s="94" t="str">
        <f>AA3</f>
        <v/>
      </c>
      <c r="F28" s="106" t="s">
        <v>116</v>
      </c>
      <c r="G28" s="184" t="str">
        <f>AB3</f>
        <v/>
      </c>
      <c r="H28" s="175"/>
      <c r="I28" s="6" t="s">
        <v>118</v>
      </c>
      <c r="J28" s="102" t="str">
        <f>Y3</f>
        <v/>
      </c>
    </row>
    <row r="29" spans="1:27" ht="18.75" customHeight="1" thickTop="1">
      <c r="B29" s="167" t="s">
        <v>7</v>
      </c>
      <c r="C29" s="170" t="str">
        <f>S3</f>
        <v/>
      </c>
      <c r="D29" s="110" t="s">
        <v>8</v>
      </c>
      <c r="E29" s="176" t="str">
        <f>V3</f>
        <v/>
      </c>
      <c r="F29" s="177"/>
      <c r="G29" s="177"/>
      <c r="H29" s="176" t="str">
        <f>W3</f>
        <v/>
      </c>
      <c r="I29" s="176"/>
      <c r="J29" s="178"/>
    </row>
    <row r="30" spans="1:27" ht="28.5" customHeight="1">
      <c r="B30" s="168"/>
      <c r="C30" s="171"/>
      <c r="D30" s="109" t="s">
        <v>9</v>
      </c>
      <c r="E30" s="179" t="str">
        <f>T3</f>
        <v/>
      </c>
      <c r="F30" s="180"/>
      <c r="G30" s="181"/>
      <c r="H30" s="182" t="str">
        <f>U3</f>
        <v/>
      </c>
      <c r="I30" s="182"/>
      <c r="J30" s="183"/>
      <c r="R30" s="127" t="str">
        <f>IFERROR(IFERROR(INDEX(#REF!,MATCH(ROWS(R$8:$U30),$R$8:$R$16,0)),INDEX(#REF!,MATCH(ROWS(R$8:$U30),$S$8:$S$16,0))),"")</f>
        <v/>
      </c>
      <c r="S30" s="127" t="str">
        <f>IFERROR(IFERROR(INDEX(#REF!,MATCH(ROWS(S$8:$U30),$R$8:$R$16,0)),INDEX(#REF!,MATCH(ROWS(S$8:$U30),$S$8:$S$16,0))),"")</f>
        <v/>
      </c>
      <c r="T30" s="127" t="str">
        <f>IFERROR(IFERROR(INDEX(#REF!,MATCH(ROWS(T$8:$U30),$R$8:$R$16,0)),INDEX(#REF!,MATCH(ROWS(T$8:$U30),$S$8:$S$16,0))),"")</f>
        <v/>
      </c>
      <c r="U30" s="127" t="str">
        <f>IFERROR(IFERROR(INDEX(A$9:A$16,MATCH(ROWS($U$8:U30),$R$8:$R$16,0)),INDEX(A$9:A$16,MATCH(ROWS($U$8:U30),$S$8:$S$16,0))),"")</f>
        <v/>
      </c>
      <c r="V30" s="127" t="str">
        <f>IFERROR(IFERROR(INDEX(B$9:B$16,MATCH(ROWS($U$8:V30),$R$8:$R$16,0)),INDEX(B$9:B$16,MATCH(ROWS($U$8:V30),$S$8:$S$16,0))),"")</f>
        <v/>
      </c>
      <c r="W30" s="127" t="str">
        <f>IFERROR(IFERROR(INDEX(C$9:C$16,MATCH(ROWS($U$8:W30),$R$8:$R$16,0)),INDEX(C$9:C$16,MATCH(ROWS($U$8:W30),$S$8:$S$16,0))),"")</f>
        <v/>
      </c>
      <c r="X30" s="128" t="str">
        <f>IFERROR(IFERROR(INDEX(D$9:D$16,MATCH(ROWS($U$8:X30),$R$8:$R$16,0)),INDEX(D$9:D$16,MATCH(ROWS($U$8:X30),$S$8:$S$16,0))),"")</f>
        <v/>
      </c>
      <c r="Y30" s="127" t="str">
        <f>IFERROR(IFERROR(INDEX(E$9:E$16,MATCH(ROWS($U$8:Y30),$R$8:$R$16,0)),INDEX(E$9:E$16,MATCH(ROWS($U$8:Y30),$S$8:$S$16,0))),"")</f>
        <v/>
      </c>
      <c r="Z30" s="127" t="str">
        <f>IFERROR(IF(ISNUMBER(MATCH(ROWS(R$8:$U30),$R$8:$R$16,0)),INDEX($K$9:$K$16,MATCH(ROWS(R$9:$AU30),$R$8:$R$16,0)),INDEX($M$9:$M$16,MATCH(ROWS(R$1:$U22),$S$8:$S$16,0))),"")</f>
        <v/>
      </c>
      <c r="AA30" s="127" t="str">
        <f>IFERROR(IF(ISNUMBER(MATCH(ROWS(R$1:$U22),$R$8:$R$16,0)),INDEX($L$9:$L$16,MATCH(ROWS(R$1:$U22),$R$8:$R$16,0)),INDEX($N$9:$N$16,MATCH(ROWS(R$1:$U22),$S$8:$S$16,0))),"")</f>
        <v/>
      </c>
    </row>
    <row r="31" spans="1:27" ht="18.75" customHeight="1" thickBot="1">
      <c r="B31" s="169"/>
      <c r="C31" s="172"/>
      <c r="D31" s="107" t="s">
        <v>83</v>
      </c>
      <c r="E31" s="185" t="str">
        <f>IF(X3="","",X3)</f>
        <v/>
      </c>
      <c r="F31" s="185"/>
      <c r="G31" s="185"/>
      <c r="H31" s="186"/>
      <c r="I31" s="6" t="s">
        <v>86</v>
      </c>
      <c r="J31" s="100" t="str">
        <f>IF(E31="","",DATEDIF(E31,'リストデータ（※編集不可）'!$F$2,"Y"))</f>
        <v/>
      </c>
      <c r="R31" s="127" t="str">
        <f>IFERROR(IFERROR(INDEX(#REF!,MATCH(ROWS(R$8:$U31),$R$8:$R$16,0)),INDEX(#REF!,MATCH(ROWS(R$8:$U31),$S$8:$S$16,0))),"")</f>
        <v/>
      </c>
      <c r="S31" s="127" t="str">
        <f>IFERROR(IFERROR(INDEX(#REF!,MATCH(ROWS(S$8:$U31),$R$8:$R$16,0)),INDEX(#REF!,MATCH(ROWS(S$8:$U31),$S$8:$S$16,0))),"")</f>
        <v/>
      </c>
      <c r="T31" s="127" t="str">
        <f>IFERROR(IFERROR(INDEX(#REF!,MATCH(ROWS(T$8:$U31),$R$8:$R$16,0)),INDEX(#REF!,MATCH(ROWS(T$8:$U31),$S$8:$S$16,0))),"")</f>
        <v/>
      </c>
      <c r="U31" s="127" t="str">
        <f>IFERROR(IFERROR(INDEX(A$9:A$16,MATCH(ROWS($U$8:U31),$R$8:$R$16,0)),INDEX(A$9:A$16,MATCH(ROWS($U$8:U31),$S$8:$S$16,0))),"")</f>
        <v/>
      </c>
      <c r="V31" s="127" t="str">
        <f>IFERROR(IFERROR(INDEX(B$9:B$16,MATCH(ROWS($U$8:V31),$R$8:$R$16,0)),INDEX(B$9:B$16,MATCH(ROWS($U$8:V31),$S$8:$S$16,0))),"")</f>
        <v/>
      </c>
      <c r="W31" s="127" t="str">
        <f>IFERROR(IFERROR(INDEX(C$9:C$16,MATCH(ROWS($U$8:W31),$R$8:$R$16,0)),INDEX(C$9:C$16,MATCH(ROWS($U$8:W31),$S$8:$S$16,0))),"")</f>
        <v/>
      </c>
      <c r="X31" s="128" t="str">
        <f>IFERROR(IFERROR(INDEX(D$9:D$16,MATCH(ROWS($U$8:X31),$R$8:$R$16,0)),INDEX(D$9:D$16,MATCH(ROWS($U$8:X31),$S$8:$S$16,0))),"")</f>
        <v/>
      </c>
      <c r="Y31" s="127" t="str">
        <f>IFERROR(IFERROR(INDEX(E$9:E$16,MATCH(ROWS($U$8:Y31),$R$8:$R$16,0)),INDEX(E$9:E$16,MATCH(ROWS($U$8:Y31),$S$8:$S$16,0))),"")</f>
        <v/>
      </c>
      <c r="Z31" s="127" t="str">
        <f>IFERROR(IF(ISNUMBER(MATCH(ROWS(R$8:$U31),$R$8:$R$16,0)),INDEX($K$9:$K$16,MATCH(ROWS(R$9:$AU31),$R$8:$R$16,0)),INDEX($M$9:$M$16,MATCH(ROWS(R$1:$U23),$S$8:$S$16,0))),"")</f>
        <v/>
      </c>
      <c r="AA31" s="127" t="str">
        <f>IFERROR(IF(ISNUMBER(MATCH(ROWS(R$1:$U23),$R$8:$R$16,0)),INDEX($L$9:$L$16,MATCH(ROWS(R$1:$U23),$R$8:$R$16,0)),INDEX($N$9:$N$16,MATCH(ROWS(R$1:$U23),$S$8:$S$16,0))),"")</f>
        <v/>
      </c>
    </row>
    <row r="32" spans="1:27" ht="16.5" customHeight="1" thickTop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R32" s="127" t="str">
        <f>IFERROR(IFERROR(INDEX(#REF!,MATCH(ROWS(R$8:$U32),$R$8:$R$16,0)),INDEX(#REF!,MATCH(ROWS(R$8:$U32),$S$8:$S$16,0))),"")</f>
        <v/>
      </c>
      <c r="S32" s="127" t="str">
        <f>IFERROR(IFERROR(INDEX(#REF!,MATCH(ROWS(S$8:$U32),$R$8:$R$16,0)),INDEX(#REF!,MATCH(ROWS(S$8:$U32),$S$8:$S$16,0))),"")</f>
        <v/>
      </c>
      <c r="T32" s="127" t="str">
        <f>IFERROR(IFERROR(INDEX(#REF!,MATCH(ROWS(T$8:$U32),$R$8:$R$16,0)),INDEX(#REF!,MATCH(ROWS(T$8:$U32),$S$8:$S$16,0))),"")</f>
        <v/>
      </c>
      <c r="U32" s="127" t="str">
        <f>IFERROR(IFERROR(INDEX(A$9:A$16,MATCH(ROWS($U$8:U32),$R$8:$R$16,0)),INDEX(A$9:A$16,MATCH(ROWS($U$8:U32),$S$8:$S$16,0))),"")</f>
        <v/>
      </c>
      <c r="V32" s="127" t="str">
        <f>IFERROR(IFERROR(INDEX(B$9:B$16,MATCH(ROWS($U$8:V32),$R$8:$R$16,0)),INDEX(B$9:B$16,MATCH(ROWS($U$8:V32),$S$8:$S$16,0))),"")</f>
        <v/>
      </c>
      <c r="W32" s="127" t="str">
        <f>IFERROR(IFERROR(INDEX(C$9:C$16,MATCH(ROWS($U$8:W32),$R$8:$R$16,0)),INDEX(C$9:C$16,MATCH(ROWS($U$8:W32),$S$8:$S$16,0))),"")</f>
        <v/>
      </c>
      <c r="X32" s="128" t="str">
        <f>IFERROR(IFERROR(INDEX(D$9:D$16,MATCH(ROWS($U$8:X32),$R$8:$R$16,0)),INDEX(D$9:D$16,MATCH(ROWS($U$8:X32),$S$8:$S$16,0))),"")</f>
        <v/>
      </c>
      <c r="Y32" s="127" t="str">
        <f>IFERROR(IFERROR(INDEX(E$9:E$16,MATCH(ROWS($U$8:Y32),$R$8:$R$16,0)),INDEX(E$9:E$16,MATCH(ROWS($U$8:Y32),$S$8:$S$16,0))),"")</f>
        <v/>
      </c>
      <c r="Z32" s="127" t="str">
        <f>IFERROR(IF(ISNUMBER(MATCH(ROWS(R$8:$U32),$R$8:$R$16,0)),INDEX($K$9:$K$16,MATCH(ROWS(R$9:$AU32),$R$8:$R$16,0)),INDEX($M$9:$M$16,MATCH(ROWS(R$1:$U24),$S$8:$S$16,0))),"")</f>
        <v/>
      </c>
      <c r="AA32" s="127" t="str">
        <f>IFERROR(IF(ISNUMBER(MATCH(ROWS(R$1:$U24),$R$8:$R$16,0)),INDEX($L$9:$L$16,MATCH(ROWS(R$1:$U24),$R$8:$R$16,0)),INDEX($N$9:$N$16,MATCH(ROWS(R$1:$U24),$S$8:$S$16,0))),"")</f>
        <v/>
      </c>
    </row>
    <row r="33" spans="2:27" ht="12.75" customHeight="1">
      <c r="R33" s="127" t="str">
        <f>IFERROR(IFERROR(INDEX(#REF!,MATCH(ROWS(R$8:$U33),$R$8:$R$16,0)),INDEX(#REF!,MATCH(ROWS(R$8:$U33),$S$8:$S$16,0))),"")</f>
        <v/>
      </c>
      <c r="S33" s="127" t="str">
        <f>IFERROR(IFERROR(INDEX(#REF!,MATCH(ROWS(S$8:$U33),$R$8:$R$16,0)),INDEX(#REF!,MATCH(ROWS(S$8:$U33),$S$8:$S$16,0))),"")</f>
        <v/>
      </c>
      <c r="T33" s="127" t="str">
        <f>IFERROR(IFERROR(INDEX(#REF!,MATCH(ROWS(T$8:$U33),$R$8:$R$16,0)),INDEX(#REF!,MATCH(ROWS(T$8:$U33),$S$8:$S$16,0))),"")</f>
        <v/>
      </c>
      <c r="U33" s="127" t="str">
        <f>IFERROR(IFERROR(INDEX(A$9:A$16,MATCH(ROWS($U$8:U33),$R$8:$R$16,0)),INDEX(A$9:A$16,MATCH(ROWS($U$8:U33),$S$8:$S$16,0))),"")</f>
        <v/>
      </c>
      <c r="V33" s="127" t="str">
        <f>IFERROR(IFERROR(INDEX(B$9:B$16,MATCH(ROWS($U$8:V33),$R$8:$R$16,0)),INDEX(B$9:B$16,MATCH(ROWS($U$8:V33),$S$8:$S$16,0))),"")</f>
        <v/>
      </c>
      <c r="W33" s="127" t="str">
        <f>IFERROR(IFERROR(INDEX(C$9:C$16,MATCH(ROWS($U$8:W33),$R$8:$R$16,0)),INDEX(C$9:C$16,MATCH(ROWS($U$8:W33),$S$8:$S$16,0))),"")</f>
        <v/>
      </c>
      <c r="X33" s="128" t="str">
        <f>IFERROR(IFERROR(INDEX(D$9:D$16,MATCH(ROWS($U$8:X33),$R$8:$R$16,0)),INDEX(D$9:D$16,MATCH(ROWS($U$8:X33),$S$8:$S$16,0))),"")</f>
        <v/>
      </c>
      <c r="Y33" s="127" t="str">
        <f>IFERROR(IFERROR(INDEX(E$9:E$16,MATCH(ROWS($U$8:Y33),$R$8:$R$16,0)),INDEX(E$9:E$16,MATCH(ROWS($U$8:Y33),$S$8:$S$16,0))),"")</f>
        <v/>
      </c>
      <c r="Z33" s="127" t="str">
        <f>IFERROR(IF(ISNUMBER(MATCH(ROWS(R$8:$U33),$R$8:$R$16,0)),INDEX($K$9:$K$16,MATCH(ROWS(R$9:$AU33),$R$8:$R$16,0)),INDEX($M$9:$M$16,MATCH(ROWS(R$1:$U25),$S$8:$S$16,0))),"")</f>
        <v/>
      </c>
      <c r="AA33" s="127" t="str">
        <f>IFERROR(IF(ISNUMBER(MATCH(ROWS(R$1:$U25),$R$8:$R$16,0)),INDEX($L$9:$L$16,MATCH(ROWS(R$1:$U25),$R$8:$R$16,0)),INDEX($N$9:$N$16,MATCH(ROWS(R$1:$U25),$S$8:$S$16,0))),"")</f>
        <v/>
      </c>
    </row>
    <row r="34" spans="2:27" ht="18.75" customHeight="1">
      <c r="B34" s="59" t="s">
        <v>90</v>
      </c>
      <c r="C34" s="173" t="s">
        <v>123</v>
      </c>
      <c r="D34" s="173"/>
      <c r="E34" s="173"/>
      <c r="F34" s="173"/>
      <c r="G34" s="173"/>
      <c r="H34" s="173"/>
      <c r="I34" s="173"/>
      <c r="J34" s="173"/>
      <c r="R34" s="127" t="str">
        <f>IFERROR(IFERROR(INDEX(#REF!,MATCH(ROWS(R$8:$U34),$R$8:$R$16,0)),INDEX(#REF!,MATCH(ROWS(R$8:$U34),$S$8:$S$16,0))),"")</f>
        <v/>
      </c>
      <c r="S34" s="127" t="str">
        <f>IFERROR(IFERROR(INDEX(#REF!,MATCH(ROWS(S$8:$U34),$R$8:$R$16,0)),INDEX(#REF!,MATCH(ROWS(S$8:$U34),$S$8:$S$16,0))),"")</f>
        <v/>
      </c>
      <c r="T34" s="127" t="str">
        <f>IFERROR(IFERROR(INDEX(#REF!,MATCH(ROWS(T$8:$U34),$R$8:$R$16,0)),INDEX(#REF!,MATCH(ROWS(T$8:$U34),$S$8:$S$16,0))),"")</f>
        <v/>
      </c>
      <c r="U34" s="127" t="str">
        <f>IFERROR(IFERROR(INDEX(A$9:A$16,MATCH(ROWS($U$8:U34),$R$8:$R$16,0)),INDEX(A$9:A$16,MATCH(ROWS($U$8:U34),$S$8:$S$16,0))),"")</f>
        <v/>
      </c>
      <c r="V34" s="127" t="str">
        <f>IFERROR(IFERROR(INDEX(B$9:B$16,MATCH(ROWS($U$8:V34),$R$8:$R$16,0)),INDEX(B$9:B$16,MATCH(ROWS($U$8:V34),$S$8:$S$16,0))),"")</f>
        <v/>
      </c>
      <c r="W34" s="127" t="str">
        <f>IFERROR(IFERROR(INDEX(C$9:C$16,MATCH(ROWS($U$8:W34),$R$8:$R$16,0)),INDEX(C$9:C$16,MATCH(ROWS($U$8:W34),$S$8:$S$16,0))),"")</f>
        <v/>
      </c>
      <c r="X34" s="128" t="str">
        <f>IFERROR(IFERROR(INDEX(D$9:D$16,MATCH(ROWS($U$8:X34),$R$8:$R$16,0)),INDEX(D$9:D$16,MATCH(ROWS($U$8:X34),$S$8:$S$16,0))),"")</f>
        <v/>
      </c>
      <c r="Y34" s="127" t="str">
        <f>IFERROR(IFERROR(INDEX(E$9:E$16,MATCH(ROWS($U$8:Y34),$R$8:$R$16,0)),INDEX(E$9:E$16,MATCH(ROWS($U$8:Y34),$S$8:$S$16,0))),"")</f>
        <v/>
      </c>
      <c r="Z34" s="127" t="str">
        <f>IFERROR(IF(ISNUMBER(MATCH(ROWS(R$8:$U34),$R$8:$R$16,0)),INDEX($K$9:$K$16,MATCH(ROWS(R$9:$AU34),$R$8:$R$16,0)),INDEX($M$9:$M$16,MATCH(ROWS(R$1:$U26),$S$8:$S$16,0))),"")</f>
        <v/>
      </c>
      <c r="AA34" s="127" t="str">
        <f>IFERROR(IF(ISNUMBER(MATCH(ROWS(R$1:$U26),$R$8:$R$16,0)),INDEX($L$9:$L$16,MATCH(ROWS(R$1:$U26),$R$8:$R$16,0)),INDEX($N$9:$N$16,MATCH(ROWS(R$1:$U26),$S$8:$S$16,0))),"")</f>
        <v/>
      </c>
    </row>
    <row r="35" spans="2:27" ht="18.75" customHeight="1">
      <c r="C35" s="173" t="s">
        <v>113</v>
      </c>
      <c r="D35" s="173"/>
      <c r="E35" s="173"/>
      <c r="F35" s="173"/>
      <c r="G35" s="173"/>
      <c r="H35" s="173"/>
      <c r="I35" s="173"/>
      <c r="J35" s="173"/>
    </row>
    <row r="36" spans="2:27" ht="15" customHeight="1">
      <c r="J36" s="5"/>
    </row>
    <row r="37" spans="2:27" ht="24" customHeight="1">
      <c r="B37" s="95" t="s">
        <v>2</v>
      </c>
      <c r="C37" s="94" t="str">
        <f>IF(C39&lt;&gt;"", 【入力シート】!$D$4, "")</f>
        <v/>
      </c>
      <c r="D37" s="6" t="s">
        <v>4</v>
      </c>
      <c r="E37" s="187" t="str">
        <f>IF(C39&lt;&gt;"", 【入力シート】!$D$24, "")</f>
        <v/>
      </c>
      <c r="F37" s="188"/>
      <c r="G37" s="60"/>
      <c r="I37" s="105" t="s">
        <v>106</v>
      </c>
      <c r="J37" s="102" t="str">
        <f>R4</f>
        <v/>
      </c>
    </row>
    <row r="38" spans="2:27" ht="12" customHeight="1">
      <c r="B38" s="5"/>
    </row>
    <row r="39" spans="2:27" ht="28.5" customHeight="1" thickBot="1">
      <c r="B39" s="104" t="s">
        <v>5</v>
      </c>
      <c r="C39" s="103" t="str">
        <f>IF(Z4&lt;&gt;"", Z4, "")</f>
        <v/>
      </c>
      <c r="D39" s="95" t="s">
        <v>6</v>
      </c>
      <c r="E39" s="94" t="str">
        <f>AA4</f>
        <v/>
      </c>
      <c r="F39" s="106" t="s">
        <v>116</v>
      </c>
      <c r="G39" s="184" t="str">
        <f>AB4</f>
        <v/>
      </c>
      <c r="H39" s="175"/>
      <c r="I39" s="6" t="s">
        <v>118</v>
      </c>
      <c r="J39" s="102" t="str">
        <f>Y4</f>
        <v/>
      </c>
    </row>
    <row r="40" spans="2:27" ht="18.75" customHeight="1" thickTop="1">
      <c r="B40" s="167" t="s">
        <v>7</v>
      </c>
      <c r="C40" s="170" t="str">
        <f>S4</f>
        <v/>
      </c>
      <c r="D40" s="110" t="s">
        <v>8</v>
      </c>
      <c r="E40" s="176" t="str">
        <f>V4</f>
        <v/>
      </c>
      <c r="F40" s="177"/>
      <c r="G40" s="177"/>
      <c r="H40" s="176" t="str">
        <f>W4</f>
        <v/>
      </c>
      <c r="I40" s="176"/>
      <c r="J40" s="178"/>
    </row>
    <row r="41" spans="2:27" ht="28.5" customHeight="1">
      <c r="B41" s="168"/>
      <c r="C41" s="171"/>
      <c r="D41" s="109" t="s">
        <v>9</v>
      </c>
      <c r="E41" s="179" t="str">
        <f>T4</f>
        <v/>
      </c>
      <c r="F41" s="180"/>
      <c r="G41" s="181"/>
      <c r="H41" s="182" t="str">
        <f>U4</f>
        <v/>
      </c>
      <c r="I41" s="182"/>
      <c r="J41" s="183"/>
    </row>
    <row r="42" spans="2:27" ht="18.75" customHeight="1" thickBot="1">
      <c r="B42" s="169"/>
      <c r="C42" s="172"/>
      <c r="D42" s="107" t="s">
        <v>83</v>
      </c>
      <c r="E42" s="185" t="str">
        <f>IF(X4="","",X4)</f>
        <v/>
      </c>
      <c r="F42" s="185"/>
      <c r="G42" s="185"/>
      <c r="H42" s="186"/>
      <c r="I42" s="6" t="s">
        <v>86</v>
      </c>
      <c r="J42" s="100" t="str">
        <f>IF(E42="","",DATEDIF(E42,'リストデータ（※編集不可）'!$F$2,"Y"))</f>
        <v/>
      </c>
    </row>
    <row r="43" spans="2:27" ht="18.75" customHeight="1" thickTop="1"/>
  </sheetData>
  <sheetProtection algorithmName="SHA-512" hashValue="ohyJ8luIiG+yjYmt5nR70AanMSJ4xgDYxDi798eQyZ6f7O1Q2jm8z+Ka74Yaf9ONy2bMToJ+LgMKlBc53s874g==" saltValue="p2L79ycdBHZmWNcPjkToDA==" spinCount="100000" sheet="1" objects="1" scenarios="1"/>
  <mergeCells count="44">
    <mergeCell ref="C34:J34"/>
    <mergeCell ref="C35:J35"/>
    <mergeCell ref="E37:F37"/>
    <mergeCell ref="G39:H39"/>
    <mergeCell ref="B40:B42"/>
    <mergeCell ref="C40:C42"/>
    <mergeCell ref="E40:G40"/>
    <mergeCell ref="H40:J40"/>
    <mergeCell ref="E41:G41"/>
    <mergeCell ref="H41:J41"/>
    <mergeCell ref="E42:H42"/>
    <mergeCell ref="B29:B31"/>
    <mergeCell ref="C29:C31"/>
    <mergeCell ref="E29:G29"/>
    <mergeCell ref="H29:J29"/>
    <mergeCell ref="E30:G30"/>
    <mergeCell ref="H30:J30"/>
    <mergeCell ref="E31:H31"/>
    <mergeCell ref="G28:H28"/>
    <mergeCell ref="E9:H9"/>
    <mergeCell ref="C12:J12"/>
    <mergeCell ref="C13:J13"/>
    <mergeCell ref="E15:F15"/>
    <mergeCell ref="G17:H17"/>
    <mergeCell ref="H19:J19"/>
    <mergeCell ref="E20:H20"/>
    <mergeCell ref="C23:J23"/>
    <mergeCell ref="C24:J24"/>
    <mergeCell ref="E26:F26"/>
    <mergeCell ref="B18:B20"/>
    <mergeCell ref="C18:C20"/>
    <mergeCell ref="E18:G18"/>
    <mergeCell ref="H18:J18"/>
    <mergeCell ref="E19:G19"/>
    <mergeCell ref="C1:J1"/>
    <mergeCell ref="C2:J2"/>
    <mergeCell ref="E4:F4"/>
    <mergeCell ref="G6:H6"/>
    <mergeCell ref="B7:B9"/>
    <mergeCell ref="C7:C9"/>
    <mergeCell ref="E7:G7"/>
    <mergeCell ref="H7:J7"/>
    <mergeCell ref="E8:G8"/>
    <mergeCell ref="H8:J8"/>
  </mergeCells>
  <phoneticPr fontId="1"/>
  <pageMargins left="0.43307086614173229" right="0.43307086614173229" top="0.15748031496062992" bottom="0.15748031496062992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3CD01-B274-40DE-8356-A6D890F39EA2}">
  <dimension ref="A1:AC43"/>
  <sheetViews>
    <sheetView view="pageBreakPreview" zoomScaleNormal="100" zoomScaleSheetLayoutView="100" workbookViewId="0">
      <selection activeCell="R2" sqref="R2"/>
    </sheetView>
  </sheetViews>
  <sheetFormatPr defaultRowHeight="18.75" customHeight="1"/>
  <cols>
    <col min="1" max="1" width="1.625" style="4" customWidth="1"/>
    <col min="2" max="2" width="9.625" style="4" customWidth="1"/>
    <col min="3" max="3" width="12.625" style="4" customWidth="1"/>
    <col min="4" max="4" width="9.625" style="4" customWidth="1"/>
    <col min="5" max="5" width="10.625" style="4" customWidth="1"/>
    <col min="6" max="6" width="9.625" style="4" customWidth="1"/>
    <col min="7" max="8" width="5.625" style="4" customWidth="1"/>
    <col min="9" max="9" width="9.625" style="4" customWidth="1"/>
    <col min="10" max="10" width="10.625" style="4" customWidth="1"/>
    <col min="11" max="11" width="1.625" style="4" customWidth="1"/>
    <col min="12" max="12" width="5.25" style="4" customWidth="1"/>
    <col min="13" max="13" width="9.125" style="4" customWidth="1"/>
    <col min="14" max="14" width="9" style="4"/>
    <col min="15" max="23" width="9" style="127" customWidth="1"/>
    <col min="24" max="24" width="9" style="128" customWidth="1"/>
    <col min="25" max="27" width="9" style="127" customWidth="1"/>
    <col min="28" max="28" width="9" style="91"/>
    <col min="29" max="16384" width="9" style="4"/>
  </cols>
  <sheetData>
    <row r="1" spans="1:29" ht="18.75" customHeight="1">
      <c r="B1" s="59" t="s">
        <v>82</v>
      </c>
      <c r="C1" s="173" t="s">
        <v>123</v>
      </c>
      <c r="D1" s="173"/>
      <c r="E1" s="173"/>
      <c r="F1" s="173"/>
      <c r="G1" s="173"/>
      <c r="H1" s="173"/>
      <c r="I1" s="173"/>
      <c r="J1" s="173"/>
      <c r="L1" s="13" t="s">
        <v>95</v>
      </c>
      <c r="O1" s="124" t="s">
        <v>109</v>
      </c>
      <c r="P1" s="124" t="s">
        <v>110</v>
      </c>
      <c r="Q1" s="125"/>
      <c r="R1" s="124" t="str">
        <f>IFERROR(IFERROR(INDEX(【入力シート】!A$33:A$34,MATCH(ROWS($R$1:R1),$O$2:$O$3,0)),INDEX(【入力シート】!A$33:A$34,MATCH(ROWS($R$1:R1),$P$2:$P$3,0))),"")</f>
        <v/>
      </c>
      <c r="S1" s="124" t="str">
        <f>IFERROR(IFERROR(INDEX(【入力シート】!B$33:B$34,MATCH(ROWS($R$1:S1),$O$2:$O$3,0)),INDEX(【入力シート】!B$33:B$34,MATCH(ROWS($R$1:S1),$P$2:$P$3,0))),"")</f>
        <v/>
      </c>
      <c r="T1" s="124" t="str">
        <f>IFERROR(IFERROR(INDEX(【入力シート】!C$33:C$34,MATCH(ROWS($R$1:T1),$O$2:$O$3,0)),INDEX(【入力シート】!C$33:C$34,MATCH(ROWS($R$1:T1),$P$2:$P$3,0))),"")</f>
        <v/>
      </c>
      <c r="U1" s="124" t="str">
        <f>IFERROR(IFERROR(INDEX(【入力シート】!D$33:D$34,MATCH(ROWS($R$1:U1),$O$2:$O$3,0)),INDEX(【入力シート】!D$33:D$34,MATCH(ROWS($R$1:U1),$P$2:$P$3,0))),"")</f>
        <v/>
      </c>
      <c r="V1" s="124" t="str">
        <f>IFERROR(IFERROR(INDEX(【入力シート】!E$33:E$34,MATCH(ROWS($R$1:V1),$O$2:$O$3,0)),INDEX(【入力シート】!E$33:E$34,MATCH(ROWS($R$1:V1),$P$2:$P$3,0))),"")</f>
        <v/>
      </c>
      <c r="W1" s="124" t="str">
        <f>IFERROR(IFERROR(INDEX(【入力シート】!F$33:F$34,MATCH(ROWS($R$1:W1),$O$2:$O$3,0)),INDEX(【入力シート】!F$33:F$34,MATCH(ROWS($R$1:W1),$P$2:$P$3,0))),"")</f>
        <v/>
      </c>
      <c r="X1" s="126" t="str">
        <f>IFERROR(IFERROR(INDEX(【入力シート】!G$33:G$34,MATCH(ROWS($R$1:X1),$O$2:$O$3,0)),INDEX(【入力シート】!G$33:G$34,MATCH(ROWS($R$1:X1),$P$2:$P$3,0))),"")</f>
        <v/>
      </c>
      <c r="Y1" s="124" t="str">
        <f>IFERROR(IFERROR(INDEX(【入力シート】!H$33:H$34,MATCH(ROWS($R$1:Y1),$O$2:$O$3,0)),INDEX(【入力シート】!H$33:H$34,MATCH(ROWS($R$1:Y1),$P$2:$P$3,0))),"")</f>
        <v/>
      </c>
      <c r="Z1" s="124" t="str">
        <f>IFERROR(IF(ISNUMBER(MATCH(ROWS($R$1:R1),$O$2:$O$3,0)),INDEX(【入力シート】!$I$33:$I$34,MATCH(ROWS($P$1:P1),$O$2:$O$3,0)),INDEX(【入力シート】!$K$33:$K$34,MATCH(ROWS($P$1:P1),$P$2:$P$3,0))),"")</f>
        <v/>
      </c>
      <c r="AA1" s="124" t="str">
        <f>IFERROR(IF(ISNUMBER(MATCH(ROWS($R$1:R1),$O$2:$O$3,0)),INDEX(【入力シート】!$J$33:$J$34,MATCH(ROWS($R$1:R1),$O$2:$O$3,0)),INDEX(【入力シート】!$L$33:$L$34,MATCH(ROWS($R$1:R1),$P$2:$P$3,0))),"")</f>
        <v/>
      </c>
      <c r="AB1" s="124" t="str">
        <f>IFERROR(IF(ISNUMBER(MATCH(ROWS($R$1:R1),$O$2:$O$3,0)),INDEX(【入力シート】!$AB$33:$AB$34,MATCH(ROWS($R$1:R1),$O$2:$O$3,0)),INDEX(【入力シート】!$AD$33:$AD$34,MATCH(ROWS($R$1:R1),$P$2:$P$3,0))),"")</f>
        <v/>
      </c>
      <c r="AC1" s="93"/>
    </row>
    <row r="2" spans="1:29" ht="18.75" customHeight="1">
      <c r="C2" s="173" t="s">
        <v>113</v>
      </c>
      <c r="D2" s="173"/>
      <c r="E2" s="173"/>
      <c r="F2" s="173"/>
      <c r="G2" s="173"/>
      <c r="H2" s="173"/>
      <c r="I2" s="173"/>
      <c r="J2" s="173"/>
      <c r="O2" s="124" t="str">
        <f>IF(AND(【入力シート】!I33&lt;&gt;"", 【入力シート】!I33&lt;&gt;"リレーのみ"), MAX($O$1:O1)+1, "")</f>
        <v/>
      </c>
      <c r="P2" s="124" t="str">
        <f>IF(【入力シート】!K33&lt;&gt;"", MAX(MAX($O$2:$O$3), MAX($P$1:P1))+1, "")</f>
        <v/>
      </c>
      <c r="Q2" s="124"/>
      <c r="R2" s="124" t="str">
        <f>IFERROR(IFERROR(INDEX(【入力シート】!A$33:A$34,MATCH(ROWS($R$1:R2),$O$2:$O$3,0)),INDEX(【入力シート】!A$33:A$34,MATCH(ROWS($R$1:R2),$P$2:$P$3,0))),"")</f>
        <v/>
      </c>
      <c r="S2" s="124" t="str">
        <f>IFERROR(IFERROR(INDEX(【入力シート】!B$33:B$34,MATCH(ROWS($R$1:S2),$O$2:$O$3,0)),INDEX(【入力シート】!B$33:B$34,MATCH(ROWS($R$1:S2),$P$2:$P$3,0))),"")</f>
        <v/>
      </c>
      <c r="T2" s="124" t="str">
        <f>IFERROR(IFERROR(INDEX(【入力シート】!C$33:C$34,MATCH(ROWS($R$1:T2),$O$2:$O$3,0)),INDEX(【入力シート】!C$33:C$34,MATCH(ROWS($R$1:T2),$P$2:$P$3,0))),"")</f>
        <v/>
      </c>
      <c r="U2" s="124" t="str">
        <f>IFERROR(IFERROR(INDEX(【入力シート】!D$33:D$34,MATCH(ROWS($R$1:U2),$O$2:$O$3,0)),INDEX(【入力シート】!D$33:D$34,MATCH(ROWS($R$1:U2),$P$2:$P$3,0))),"")</f>
        <v/>
      </c>
      <c r="V2" s="124" t="str">
        <f>IFERROR(IFERROR(INDEX(【入力シート】!E$33:E$34,MATCH(ROWS($R$1:V2),$O$2:$O$3,0)),INDEX(【入力シート】!E$33:E$34,MATCH(ROWS($R$1:V2),$P$2:$P$3,0))),"")</f>
        <v/>
      </c>
      <c r="W2" s="124" t="str">
        <f>IFERROR(IFERROR(INDEX(【入力シート】!F$33:F$34,MATCH(ROWS($R$1:W2),$O$2:$O$3,0)),INDEX(【入力シート】!F$33:F$34,MATCH(ROWS($R$1:W2),$P$2:$P$3,0))),"")</f>
        <v/>
      </c>
      <c r="X2" s="126" t="str">
        <f>IFERROR(IFERROR(INDEX(【入力シート】!G$33:G$34,MATCH(ROWS($R$1:X2),$O$2:$O$3,0)),INDEX(【入力シート】!G$33:G$34,MATCH(ROWS($R$1:X2),$P$2:$P$3,0))),"")</f>
        <v/>
      </c>
      <c r="Y2" s="124" t="str">
        <f>IFERROR(IFERROR(INDEX(【入力シート】!H$33:H$34,MATCH(ROWS($R$1:Y2),$O$2:$O$3,0)),INDEX(【入力シート】!H$33:H$34,MATCH(ROWS($R$1:Y2),$P$2:$P$3,0))),"")</f>
        <v/>
      </c>
      <c r="Z2" s="124" t="str">
        <f>IFERROR(IF(ISNUMBER(MATCH(ROWS($R$1:R2),$O$2:$O$3,0)),INDEX(【入力シート】!$I$33:$I$34,MATCH(ROWS($P$1:P2),$O$2:$O$3,0)),INDEX(【入力シート】!$K$33:$K$34,MATCH(ROWS($P$1:P2),$P$2:$P$3,0))),"")</f>
        <v/>
      </c>
      <c r="AA2" s="124" t="str">
        <f>IFERROR(IF(ISNUMBER(MATCH(ROWS($R$1:R2),$O$2:$O$3,0)),INDEX(【入力シート】!$J$33:$J$34,MATCH(ROWS($R$1:R2),$O$2:$O$3,0)),INDEX(【入力シート】!$L$33:$L$34,MATCH(ROWS($R$1:R2),$P$2:$P$3,0))),"")</f>
        <v/>
      </c>
      <c r="AB2" s="124" t="str">
        <f>IFERROR(IF(ISNUMBER(MATCH(ROWS($R$1:R2),$O$2:$O$3,0)),INDEX(【入力シート】!$AB$33:$AB$34,MATCH(ROWS($R$1:R2),$O$2:$O$3,0)),INDEX(【入力シート】!$AD$33:$AD$34,MATCH(ROWS($R$1:R2),$P$2:$P$3,0))),"")</f>
        <v/>
      </c>
      <c r="AC2" s="93"/>
    </row>
    <row r="3" spans="1:29" ht="15" customHeight="1">
      <c r="J3" s="5"/>
      <c r="O3" s="124" t="str">
        <f>IF(AND(【入力シート】!I34&lt;&gt;"", 【入力シート】!I34&lt;&gt;"リレーのみ"), MAX($O$1:O2)+1, "")</f>
        <v/>
      </c>
      <c r="P3" s="124" t="str">
        <f>IF(【入力シート】!K34&lt;&gt;"", MAX(MAX($O$2:$O$3), MAX($P$1:P2))+1, "")</f>
        <v/>
      </c>
      <c r="Q3" s="124"/>
      <c r="R3" s="124" t="str">
        <f>IFERROR(IFERROR(INDEX(【入力シート】!A$33:A$34,MATCH(ROWS($R$1:R3),$O$2:$O$3,0)),INDEX(【入力シート】!A$33:A$34,MATCH(ROWS($R$1:R3),$P$2:$P$3,0))),"")</f>
        <v/>
      </c>
      <c r="S3" s="124" t="str">
        <f>IFERROR(IFERROR(INDEX(【入力シート】!B$33:B$34,MATCH(ROWS($R$1:S3),$O$2:$O$3,0)),INDEX(【入力シート】!B$33:B$34,MATCH(ROWS($R$1:S3),$P$2:$P$3,0))),"")</f>
        <v/>
      </c>
      <c r="T3" s="124" t="str">
        <f>IFERROR(IFERROR(INDEX(【入力シート】!C$33:C$34,MATCH(ROWS($R$1:T3),$O$2:$O$3,0)),INDEX(【入力シート】!C$33:C$34,MATCH(ROWS($R$1:T3),$P$2:$P$3,0))),"")</f>
        <v/>
      </c>
      <c r="U3" s="124" t="str">
        <f>IFERROR(IFERROR(INDEX(【入力シート】!D$33:D$34,MATCH(ROWS($R$1:U3),$O$2:$O$3,0)),INDEX(【入力シート】!D$33:D$34,MATCH(ROWS($R$1:U3),$P$2:$P$3,0))),"")</f>
        <v/>
      </c>
      <c r="V3" s="124" t="str">
        <f>IFERROR(IFERROR(INDEX(【入力シート】!E$33:E$34,MATCH(ROWS($R$1:V3),$O$2:$O$3,0)),INDEX(【入力シート】!E$33:E$34,MATCH(ROWS($R$1:V3),$P$2:$P$3,0))),"")</f>
        <v/>
      </c>
      <c r="W3" s="124" t="str">
        <f>IFERROR(IFERROR(INDEX(【入力シート】!F$33:F$34,MATCH(ROWS($R$1:W3),$O$2:$O$3,0)),INDEX(【入力シート】!F$33:F$34,MATCH(ROWS($R$1:W3),$P$2:$P$3,0))),"")</f>
        <v/>
      </c>
      <c r="X3" s="126" t="str">
        <f>IFERROR(IFERROR(INDEX(【入力シート】!G$33:G$34,MATCH(ROWS($R$1:X3),$O$2:$O$3,0)),INDEX(【入力シート】!G$33:G$34,MATCH(ROWS($R$1:X3),$P$2:$P$3,0))),"")</f>
        <v/>
      </c>
      <c r="Y3" s="124" t="str">
        <f>IFERROR(IFERROR(INDEX(【入力シート】!H$33:H$34,MATCH(ROWS($R$1:Y3),$O$2:$O$3,0)),INDEX(【入力シート】!H$33:H$34,MATCH(ROWS($R$1:Y3),$P$2:$P$3,0))),"")</f>
        <v/>
      </c>
      <c r="Z3" s="124" t="str">
        <f>IFERROR(IF(ISNUMBER(MATCH(ROWS($R$1:R3),$O$2:$O$3,0)),INDEX(【入力シート】!$I$33:$I$34,MATCH(ROWS($P$1:P3),$O$2:$O$3,0)),INDEX(【入力シート】!$K$33:$K$34,MATCH(ROWS($P$1:P3),$P$2:$P$3,0))),"")</f>
        <v/>
      </c>
      <c r="AA3" s="124" t="str">
        <f>IFERROR(IF(ISNUMBER(MATCH(ROWS($R$1:R3),$O$2:$O$3,0)),INDEX(【入力シート】!$J$33:$J$34,MATCH(ROWS($R$1:R3),$O$2:$O$3,0)),INDEX(【入力シート】!$L$33:$L$34,MATCH(ROWS($R$1:R3),$P$2:$P$3,0))),"")</f>
        <v/>
      </c>
      <c r="AB3" s="124" t="str">
        <f>IFERROR(IF(ISNUMBER(MATCH(ROWS($R$1:R3),$O$2:$O$3,0)),INDEX(【入力シート】!$AB$33:$AB$34,MATCH(ROWS($R$1:R3),$O$2:$O$3,0)),INDEX(【入力シート】!$AD$33:$AD$34,MATCH(ROWS($R$1:R3),$P$2:$P$3,0))),"")</f>
        <v/>
      </c>
      <c r="AC3" s="93"/>
    </row>
    <row r="4" spans="1:29" ht="24" customHeight="1">
      <c r="B4" s="95" t="s">
        <v>2</v>
      </c>
      <c r="C4" s="94" t="str">
        <f>IF(C6&lt;&gt;"", 【入力シート】!$D$4, "")</f>
        <v/>
      </c>
      <c r="D4" s="95" t="s">
        <v>4</v>
      </c>
      <c r="E4" s="189" t="str">
        <f>IF(C6&lt;&gt;"", 【入力シート】!$D$30, "")</f>
        <v/>
      </c>
      <c r="F4" s="188"/>
      <c r="G4" s="60"/>
      <c r="I4" s="96" t="s">
        <v>106</v>
      </c>
      <c r="J4" s="94" t="str">
        <f>R1</f>
        <v/>
      </c>
      <c r="O4" s="124"/>
      <c r="P4" s="124"/>
      <c r="Q4" s="124"/>
      <c r="R4" s="124" t="str">
        <f>IFERROR(IFERROR(INDEX(【入力シート】!A$33:A$34,MATCH(ROWS($R$1:R4),$O$2:$O$3,0)),INDEX(【入力シート】!A$33:A$34,MATCH(ROWS($R$1:R4),$P$2:$P$3,0))),"")</f>
        <v/>
      </c>
      <c r="S4" s="124" t="str">
        <f>IFERROR(IFERROR(INDEX(【入力シート】!B$33:B$34,MATCH(ROWS($R$1:S4),$O$2:$O$3,0)),INDEX(【入力シート】!B$33:B$34,MATCH(ROWS($R$1:S4),$P$2:$P$3,0))),"")</f>
        <v/>
      </c>
      <c r="T4" s="124" t="str">
        <f>IFERROR(IFERROR(INDEX(【入力シート】!C$33:C$34,MATCH(ROWS($R$1:T4),$O$2:$O$3,0)),INDEX(【入力シート】!C$33:C$34,MATCH(ROWS($R$1:T4),$P$2:$P$3,0))),"")</f>
        <v/>
      </c>
      <c r="U4" s="124" t="str">
        <f>IFERROR(IFERROR(INDEX(【入力シート】!D$33:D$34,MATCH(ROWS($R$1:U4),$O$2:$O$3,0)),INDEX(【入力シート】!D$33:D$34,MATCH(ROWS($R$1:U4),$P$2:$P$3,0))),"")</f>
        <v/>
      </c>
      <c r="V4" s="124" t="str">
        <f>IFERROR(IFERROR(INDEX(【入力シート】!E$33:E$34,MATCH(ROWS($R$1:V4),$O$2:$O$3,0)),INDEX(【入力シート】!E$33:E$34,MATCH(ROWS($R$1:V4),$P$2:$P$3,0))),"")</f>
        <v/>
      </c>
      <c r="W4" s="124" t="str">
        <f>IFERROR(IFERROR(INDEX(【入力シート】!F$33:F$34,MATCH(ROWS($R$1:W4),$O$2:$O$3,0)),INDEX(【入力シート】!F$33:F$34,MATCH(ROWS($R$1:W4),$P$2:$P$3,0))),"")</f>
        <v/>
      </c>
      <c r="X4" s="126" t="str">
        <f>IFERROR(IFERROR(INDEX(【入力シート】!G$33:G$34,MATCH(ROWS($R$1:X4),$O$2:$O$3,0)),INDEX(【入力シート】!G$33:G$34,MATCH(ROWS($R$1:X4),$P$2:$P$3,0))),"")</f>
        <v/>
      </c>
      <c r="Y4" s="124" t="str">
        <f>IFERROR(IFERROR(INDEX(【入力シート】!H$33:H$34,MATCH(ROWS($R$1:Y4),$O$2:$O$3,0)),INDEX(【入力シート】!H$33:H$34,MATCH(ROWS($R$1:Y4),$P$2:$P$3,0))),"")</f>
        <v/>
      </c>
      <c r="Z4" s="124" t="str">
        <f>IFERROR(IF(ISNUMBER(MATCH(ROWS($R$1:R4),$O$2:$O$3,0)),INDEX(【入力シート】!$I$33:$I$34,MATCH(ROWS($P$1:P4),$O$2:$O$3,0)),INDEX(【入力シート】!$K$33:$K$34,MATCH(ROWS($P$1:P4),$P$2:$P$3,0))),"")</f>
        <v/>
      </c>
      <c r="AA4" s="124" t="str">
        <f>IFERROR(IF(ISNUMBER(MATCH(ROWS($R$1:R4),$O$2:$O$3,0)),INDEX(【入力シート】!$J$33:$J$34,MATCH(ROWS($R$1:R4),$O$2:$O$3,0)),INDEX(【入力シート】!$L$33:$L$34,MATCH(ROWS($R$1:R4),$P$2:$P$3,0))),"")</f>
        <v/>
      </c>
      <c r="AB4" s="124" t="str">
        <f>IFERROR(IF(ISNUMBER(MATCH(ROWS($R$1:R4),$O$2:$O$3,0)),INDEX(【入力シート】!$AB$33:$AB$34,MATCH(ROWS($R$1:R4),$O$2:$O$3,0)),INDEX(【入力シート】!$AD$33:$AD$34,MATCH(ROWS($R$1:R4),$P$2:$P$3,0))),"")</f>
        <v/>
      </c>
      <c r="AC4" s="93"/>
    </row>
    <row r="5" spans="1:29" ht="12" customHeight="1">
      <c r="B5" s="5"/>
      <c r="O5" s="124"/>
      <c r="P5" s="124"/>
      <c r="Q5" s="124"/>
      <c r="R5" s="124"/>
      <c r="S5" s="124"/>
      <c r="T5" s="124"/>
      <c r="U5" s="124"/>
      <c r="V5" s="124"/>
      <c r="W5" s="124"/>
      <c r="X5" s="126"/>
      <c r="Y5" s="124"/>
      <c r="Z5" s="124"/>
      <c r="AA5" s="124"/>
      <c r="AB5" s="124"/>
    </row>
    <row r="6" spans="1:29" ht="28.5" customHeight="1" thickBot="1">
      <c r="B6" s="104" t="s">
        <v>5</v>
      </c>
      <c r="C6" s="103" t="str">
        <f>IF(Z1&lt;&gt;"", Z1, "")</f>
        <v/>
      </c>
      <c r="D6" s="6" t="s">
        <v>117</v>
      </c>
      <c r="E6" s="102" t="str">
        <f>AA1</f>
        <v/>
      </c>
      <c r="F6" s="108" t="s">
        <v>116</v>
      </c>
      <c r="G6" s="174" t="str">
        <f>AB1</f>
        <v/>
      </c>
      <c r="H6" s="175"/>
      <c r="I6" s="95" t="s">
        <v>118</v>
      </c>
      <c r="J6" s="94" t="str">
        <f>Y1</f>
        <v/>
      </c>
      <c r="O6" s="124"/>
      <c r="P6" s="124"/>
      <c r="Q6" s="124"/>
      <c r="R6" s="124"/>
      <c r="S6" s="124"/>
      <c r="T6" s="124"/>
      <c r="U6" s="124"/>
      <c r="V6" s="124"/>
      <c r="W6" s="124"/>
      <c r="X6" s="126"/>
      <c r="Y6" s="124"/>
      <c r="Z6" s="124"/>
      <c r="AA6" s="124"/>
      <c r="AB6" s="124"/>
    </row>
    <row r="7" spans="1:29" ht="18.75" customHeight="1" thickTop="1">
      <c r="B7" s="191" t="s">
        <v>7</v>
      </c>
      <c r="C7" s="170" t="str">
        <f>S1</f>
        <v/>
      </c>
      <c r="D7" s="99" t="s">
        <v>8</v>
      </c>
      <c r="E7" s="176" t="str">
        <f>V1</f>
        <v/>
      </c>
      <c r="F7" s="177"/>
      <c r="G7" s="177"/>
      <c r="H7" s="176" t="str">
        <f>W1</f>
        <v/>
      </c>
      <c r="I7" s="176"/>
      <c r="J7" s="178"/>
      <c r="O7" s="124"/>
      <c r="P7" s="124"/>
      <c r="Q7" s="124"/>
      <c r="R7" s="124"/>
      <c r="S7" s="124"/>
      <c r="T7" s="124"/>
      <c r="U7" s="124"/>
      <c r="V7" s="124"/>
      <c r="W7" s="124"/>
      <c r="X7" s="126"/>
      <c r="Y7" s="124"/>
      <c r="Z7" s="124"/>
      <c r="AA7" s="124"/>
      <c r="AB7" s="124"/>
    </row>
    <row r="8" spans="1:29" ht="28.5" customHeight="1">
      <c r="B8" s="192"/>
      <c r="C8" s="171"/>
      <c r="D8" s="98" t="s">
        <v>9</v>
      </c>
      <c r="E8" s="179" t="str">
        <f>T1</f>
        <v/>
      </c>
      <c r="F8" s="180"/>
      <c r="G8" s="181"/>
      <c r="H8" s="182" t="str">
        <f>U1</f>
        <v/>
      </c>
      <c r="I8" s="182"/>
      <c r="J8" s="183"/>
      <c r="O8" s="124"/>
      <c r="P8" s="124"/>
      <c r="Q8" s="124"/>
      <c r="R8" s="124"/>
      <c r="S8" s="124"/>
      <c r="T8" s="124"/>
      <c r="U8" s="124"/>
      <c r="V8" s="124"/>
      <c r="W8" s="124"/>
      <c r="X8" s="126"/>
      <c r="Y8" s="124"/>
      <c r="Z8" s="124"/>
      <c r="AA8" s="124"/>
      <c r="AB8" s="124"/>
    </row>
    <row r="9" spans="1:29" ht="18.75" customHeight="1" thickBot="1">
      <c r="B9" s="193"/>
      <c r="C9" s="172"/>
      <c r="D9" s="101" t="s">
        <v>83</v>
      </c>
      <c r="E9" s="190" t="str">
        <f>IF(X1="","",X1)</f>
        <v/>
      </c>
      <c r="F9" s="185"/>
      <c r="G9" s="185"/>
      <c r="H9" s="186"/>
      <c r="I9" s="6" t="s">
        <v>86</v>
      </c>
      <c r="J9" s="100" t="str">
        <f>IF(E9="","",DATEDIF(E9,'リストデータ（※編集不可）'!$F$2,"Y"))</f>
        <v/>
      </c>
      <c r="O9" s="124"/>
      <c r="P9" s="124"/>
      <c r="Q9" s="124"/>
      <c r="R9" s="124"/>
      <c r="S9" s="124"/>
      <c r="T9" s="124"/>
      <c r="U9" s="124"/>
      <c r="V9" s="124"/>
      <c r="W9" s="124"/>
      <c r="X9" s="126"/>
      <c r="Y9" s="124"/>
      <c r="Z9" s="124"/>
      <c r="AA9" s="124"/>
      <c r="AB9" s="124"/>
    </row>
    <row r="10" spans="1:29" ht="16.5" customHeight="1" thickTop="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O10" s="124"/>
      <c r="P10" s="124"/>
      <c r="Q10" s="124"/>
      <c r="R10" s="124"/>
      <c r="S10" s="124"/>
      <c r="T10" s="124"/>
      <c r="U10" s="124"/>
      <c r="V10" s="124"/>
      <c r="W10" s="124"/>
      <c r="X10" s="126"/>
      <c r="Y10" s="124"/>
      <c r="Z10" s="124"/>
      <c r="AA10" s="124"/>
      <c r="AB10" s="124"/>
    </row>
    <row r="11" spans="1:29" ht="12.75" customHeight="1">
      <c r="O11" s="124" t="str">
        <f>IF(AND(G12&lt;&gt;"", G12&lt;&gt;"リレーのみ"), MAX(O$7:$R10)+1, "")</f>
        <v/>
      </c>
      <c r="P11" s="124"/>
      <c r="Q11" s="124"/>
      <c r="R11" s="124"/>
      <c r="S11" s="124"/>
      <c r="T11" s="124"/>
      <c r="U11" s="124"/>
      <c r="V11" s="124"/>
      <c r="W11" s="124"/>
      <c r="X11" s="126"/>
      <c r="Y11" s="124"/>
      <c r="Z11" s="124"/>
      <c r="AA11" s="124"/>
    </row>
    <row r="12" spans="1:29" ht="18.75" customHeight="1">
      <c r="B12" s="59" t="s">
        <v>88</v>
      </c>
      <c r="C12" s="173" t="s">
        <v>123</v>
      </c>
      <c r="D12" s="173"/>
      <c r="E12" s="173"/>
      <c r="F12" s="173"/>
      <c r="G12" s="173"/>
      <c r="H12" s="173"/>
      <c r="I12" s="173"/>
      <c r="J12" s="173"/>
      <c r="O12" s="124" t="str">
        <f>IF(AND(G13&lt;&gt;"", G13&lt;&gt;"リレーのみ"), MAX(O$7:$R11)+1, "")</f>
        <v/>
      </c>
      <c r="P12" s="124"/>
      <c r="Q12" s="124"/>
      <c r="R12" s="124"/>
      <c r="S12" s="124"/>
      <c r="T12" s="124"/>
      <c r="U12" s="124"/>
      <c r="V12" s="124"/>
      <c r="W12" s="124"/>
      <c r="X12" s="126"/>
      <c r="Y12" s="124"/>
      <c r="Z12" s="124"/>
      <c r="AA12" s="124"/>
    </row>
    <row r="13" spans="1:29" ht="18.75" customHeight="1">
      <c r="C13" s="173" t="s">
        <v>113</v>
      </c>
      <c r="D13" s="173"/>
      <c r="E13" s="173"/>
      <c r="F13" s="173"/>
      <c r="G13" s="173"/>
      <c r="H13" s="173"/>
      <c r="I13" s="173"/>
      <c r="J13" s="173"/>
      <c r="O13" s="124"/>
      <c r="P13" s="124"/>
      <c r="Q13" s="124"/>
      <c r="R13" s="124"/>
      <c r="S13" s="124"/>
      <c r="T13" s="124"/>
      <c r="U13" s="124"/>
      <c r="V13" s="124"/>
      <c r="W13" s="124"/>
      <c r="X13" s="126"/>
      <c r="Y13" s="124"/>
      <c r="Z13" s="124"/>
      <c r="AA13" s="124"/>
    </row>
    <row r="14" spans="1:29" ht="15" customHeight="1">
      <c r="J14" s="5"/>
      <c r="O14" s="124" t="str">
        <f>IF(AND(G14&lt;&gt;"", G14&lt;&gt;"リレーのみ"), MAX(O$7:$R12)+1, "")</f>
        <v/>
      </c>
      <c r="P14" s="124"/>
      <c r="Q14" s="124"/>
      <c r="R14" s="124"/>
      <c r="S14" s="124"/>
      <c r="T14" s="124"/>
      <c r="U14" s="124"/>
      <c r="V14" s="124"/>
      <c r="W14" s="124"/>
      <c r="X14" s="126"/>
      <c r="Y14" s="124"/>
      <c r="Z14" s="124"/>
      <c r="AA14" s="124"/>
    </row>
    <row r="15" spans="1:29" ht="24" customHeight="1">
      <c r="B15" s="6" t="s">
        <v>2</v>
      </c>
      <c r="C15" s="102" t="str">
        <f>IF(C17&lt;&gt;"", 【入力シート】!$D$4, "")</f>
        <v/>
      </c>
      <c r="D15" s="6" t="s">
        <v>4</v>
      </c>
      <c r="E15" s="187" t="str">
        <f>IF(C17&lt;&gt;"", 【入力シート】!$D$30, "")</f>
        <v/>
      </c>
      <c r="F15" s="188"/>
      <c r="G15" s="60"/>
      <c r="I15" s="105" t="s">
        <v>106</v>
      </c>
      <c r="J15" s="102" t="str">
        <f>R2</f>
        <v/>
      </c>
      <c r="O15" s="124"/>
      <c r="P15" s="124"/>
      <c r="Q15" s="124"/>
      <c r="R15" s="124"/>
      <c r="S15" s="124"/>
      <c r="T15" s="124"/>
      <c r="U15" s="124"/>
      <c r="V15" s="124"/>
      <c r="W15" s="124"/>
      <c r="X15" s="126"/>
      <c r="Y15" s="124"/>
      <c r="Z15" s="124"/>
      <c r="AA15" s="124"/>
    </row>
    <row r="16" spans="1:29" ht="12" customHeight="1">
      <c r="B16" s="5"/>
      <c r="O16" s="124"/>
      <c r="P16" s="124"/>
      <c r="Q16" s="124"/>
      <c r="R16" s="124"/>
      <c r="S16" s="124"/>
      <c r="T16" s="124"/>
      <c r="U16" s="124"/>
      <c r="V16" s="124"/>
      <c r="W16" s="124"/>
      <c r="X16" s="126"/>
      <c r="Y16" s="124"/>
      <c r="Z16" s="124"/>
      <c r="AA16" s="124"/>
    </row>
    <row r="17" spans="1:27" ht="28.5" customHeight="1" thickBot="1">
      <c r="B17" s="104" t="s">
        <v>5</v>
      </c>
      <c r="C17" s="103" t="str">
        <f>IF(Z2&lt;&gt;"", Z2, "")</f>
        <v/>
      </c>
      <c r="D17" s="95" t="s">
        <v>6</v>
      </c>
      <c r="E17" s="94" t="str">
        <f>AA2</f>
        <v/>
      </c>
      <c r="F17" s="106" t="s">
        <v>116</v>
      </c>
      <c r="G17" s="184" t="str">
        <f>AB2</f>
        <v/>
      </c>
      <c r="H17" s="175"/>
      <c r="I17" s="6" t="s">
        <v>118</v>
      </c>
      <c r="J17" s="102" t="str">
        <f>Y2</f>
        <v/>
      </c>
      <c r="R17" s="124"/>
      <c r="S17" s="124"/>
      <c r="T17" s="124"/>
      <c r="U17" s="124"/>
      <c r="V17" s="124"/>
      <c r="W17" s="124"/>
      <c r="X17" s="126"/>
      <c r="Y17" s="124"/>
      <c r="Z17" s="124"/>
      <c r="AA17" s="124"/>
    </row>
    <row r="18" spans="1:27" ht="18.75" customHeight="1" thickTop="1">
      <c r="B18" s="167" t="s">
        <v>7</v>
      </c>
      <c r="C18" s="170" t="str">
        <f>S2</f>
        <v/>
      </c>
      <c r="D18" s="110" t="s">
        <v>8</v>
      </c>
      <c r="E18" s="176" t="str">
        <f>V2</f>
        <v/>
      </c>
      <c r="F18" s="177"/>
      <c r="G18" s="177"/>
      <c r="H18" s="176" t="str">
        <f>W2</f>
        <v/>
      </c>
      <c r="I18" s="176"/>
      <c r="J18" s="178"/>
      <c r="R18" s="124"/>
      <c r="S18" s="124"/>
      <c r="T18" s="124"/>
      <c r="U18" s="124"/>
      <c r="V18" s="124"/>
      <c r="W18" s="124"/>
      <c r="X18" s="126"/>
      <c r="Y18" s="124"/>
      <c r="Z18" s="124"/>
      <c r="AA18" s="124"/>
    </row>
    <row r="19" spans="1:27" ht="28.5" customHeight="1">
      <c r="B19" s="168"/>
      <c r="C19" s="171"/>
      <c r="D19" s="109" t="s">
        <v>9</v>
      </c>
      <c r="E19" s="179" t="str">
        <f>T2</f>
        <v/>
      </c>
      <c r="F19" s="180"/>
      <c r="G19" s="181"/>
      <c r="H19" s="182" t="str">
        <f>U2</f>
        <v/>
      </c>
      <c r="I19" s="182"/>
      <c r="J19" s="183"/>
    </row>
    <row r="20" spans="1:27" ht="18.75" customHeight="1" thickBot="1">
      <c r="B20" s="169"/>
      <c r="C20" s="172"/>
      <c r="D20" s="107" t="s">
        <v>83</v>
      </c>
      <c r="E20" s="185" t="str">
        <f>IF(X2="","",X2)</f>
        <v/>
      </c>
      <c r="F20" s="185"/>
      <c r="G20" s="185"/>
      <c r="H20" s="186"/>
      <c r="I20" s="6" t="s">
        <v>86</v>
      </c>
      <c r="J20" s="100" t="str">
        <f>IF(E20="","",DATEDIF(E20,'リストデータ（※編集不可）'!$F$2,"Y"))</f>
        <v/>
      </c>
    </row>
    <row r="21" spans="1:27" ht="16.5" customHeight="1" thickTop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</row>
    <row r="22" spans="1:27" ht="12.75" customHeight="1"/>
    <row r="23" spans="1:27" ht="18.75" customHeight="1">
      <c r="B23" s="59" t="s">
        <v>89</v>
      </c>
      <c r="C23" s="173" t="s">
        <v>123</v>
      </c>
      <c r="D23" s="173"/>
      <c r="E23" s="173"/>
      <c r="F23" s="173"/>
      <c r="G23" s="173"/>
      <c r="H23" s="173"/>
      <c r="I23" s="173"/>
      <c r="J23" s="173"/>
    </row>
    <row r="24" spans="1:27" ht="18.75" customHeight="1">
      <c r="C24" s="173" t="s">
        <v>113</v>
      </c>
      <c r="D24" s="173"/>
      <c r="E24" s="173"/>
      <c r="F24" s="173"/>
      <c r="G24" s="173"/>
      <c r="H24" s="173"/>
      <c r="I24" s="173"/>
      <c r="J24" s="173"/>
    </row>
    <row r="25" spans="1:27" ht="15" customHeight="1">
      <c r="J25" s="5"/>
    </row>
    <row r="26" spans="1:27" ht="24" customHeight="1">
      <c r="B26" s="6" t="s">
        <v>2</v>
      </c>
      <c r="C26" s="102" t="str">
        <f>IF(C28&lt;&gt;"", 【入力シート】!$D$4, "")</f>
        <v/>
      </c>
      <c r="D26" s="6" t="s">
        <v>4</v>
      </c>
      <c r="E26" s="187" t="str">
        <f>IF(C28&lt;&gt;"", 【入力シート】!$D$30, "")</f>
        <v/>
      </c>
      <c r="F26" s="188"/>
      <c r="G26" s="60"/>
      <c r="I26" s="105" t="s">
        <v>106</v>
      </c>
      <c r="J26" s="102" t="str">
        <f>R3</f>
        <v/>
      </c>
    </row>
    <row r="27" spans="1:27" ht="12" customHeight="1">
      <c r="B27" s="5"/>
    </row>
    <row r="28" spans="1:27" ht="28.5" customHeight="1" thickBot="1">
      <c r="B28" s="104" t="s">
        <v>5</v>
      </c>
      <c r="C28" s="103" t="str">
        <f>IF(Z3&lt;&gt;"", Z3, "")</f>
        <v/>
      </c>
      <c r="D28" s="95" t="s">
        <v>6</v>
      </c>
      <c r="E28" s="94" t="str">
        <f>AA3</f>
        <v/>
      </c>
      <c r="F28" s="106" t="s">
        <v>116</v>
      </c>
      <c r="G28" s="184" t="str">
        <f>AB3</f>
        <v/>
      </c>
      <c r="H28" s="175"/>
      <c r="I28" s="6" t="s">
        <v>118</v>
      </c>
      <c r="J28" s="102" t="str">
        <f>Y3</f>
        <v/>
      </c>
    </row>
    <row r="29" spans="1:27" ht="18.75" customHeight="1" thickTop="1">
      <c r="B29" s="167" t="s">
        <v>7</v>
      </c>
      <c r="C29" s="170" t="str">
        <f>S3</f>
        <v/>
      </c>
      <c r="D29" s="110" t="s">
        <v>8</v>
      </c>
      <c r="E29" s="176" t="str">
        <f>V3</f>
        <v/>
      </c>
      <c r="F29" s="177"/>
      <c r="G29" s="177"/>
      <c r="H29" s="176" t="str">
        <f>W3</f>
        <v/>
      </c>
      <c r="I29" s="176"/>
      <c r="J29" s="178"/>
    </row>
    <row r="30" spans="1:27" ht="28.5" customHeight="1">
      <c r="B30" s="168"/>
      <c r="C30" s="171"/>
      <c r="D30" s="109" t="s">
        <v>9</v>
      </c>
      <c r="E30" s="179" t="str">
        <f>T3</f>
        <v/>
      </c>
      <c r="F30" s="180"/>
      <c r="G30" s="181"/>
      <c r="H30" s="182" t="str">
        <f>U3</f>
        <v/>
      </c>
      <c r="I30" s="182"/>
      <c r="J30" s="183"/>
      <c r="R30" s="127" t="str">
        <f>IFERROR(IFERROR(INDEX(#REF!,MATCH(ROWS(R$8:$U30),$R$8:$R$16,0)),INDEX(#REF!,MATCH(ROWS(R$8:$U30),$S$8:$S$16,0))),"")</f>
        <v/>
      </c>
      <c r="S30" s="127" t="str">
        <f>IFERROR(IFERROR(INDEX(#REF!,MATCH(ROWS(S$8:$U30),$R$8:$R$16,0)),INDEX(#REF!,MATCH(ROWS(S$8:$U30),$S$8:$S$16,0))),"")</f>
        <v/>
      </c>
      <c r="T30" s="127" t="str">
        <f>IFERROR(IFERROR(INDEX(#REF!,MATCH(ROWS(T$8:$U30),$R$8:$R$16,0)),INDEX(#REF!,MATCH(ROWS(T$8:$U30),$S$8:$S$16,0))),"")</f>
        <v/>
      </c>
      <c r="U30" s="127" t="str">
        <f>IFERROR(IFERROR(INDEX(A$9:A$16,MATCH(ROWS($U$8:U30),$R$8:$R$16,0)),INDEX(A$9:A$16,MATCH(ROWS($U$8:U30),$S$8:$S$16,0))),"")</f>
        <v/>
      </c>
      <c r="V30" s="127" t="str">
        <f>IFERROR(IFERROR(INDEX(B$9:B$16,MATCH(ROWS($U$8:V30),$R$8:$R$16,0)),INDEX(B$9:B$16,MATCH(ROWS($U$8:V30),$S$8:$S$16,0))),"")</f>
        <v/>
      </c>
      <c r="W30" s="127" t="str">
        <f>IFERROR(IFERROR(INDEX(C$9:C$16,MATCH(ROWS($U$8:W30),$R$8:$R$16,0)),INDEX(C$9:C$16,MATCH(ROWS($U$8:W30),$S$8:$S$16,0))),"")</f>
        <v/>
      </c>
      <c r="X30" s="128" t="str">
        <f>IFERROR(IFERROR(INDEX(D$9:D$16,MATCH(ROWS($U$8:X30),$R$8:$R$16,0)),INDEX(D$9:D$16,MATCH(ROWS($U$8:X30),$S$8:$S$16,0))),"")</f>
        <v/>
      </c>
      <c r="Y30" s="127" t="str">
        <f>IFERROR(IFERROR(INDEX(E$9:E$16,MATCH(ROWS($U$8:Y30),$R$8:$R$16,0)),INDEX(E$9:E$16,MATCH(ROWS($U$8:Y30),$S$8:$S$16,0))),"")</f>
        <v/>
      </c>
      <c r="Z30" s="127" t="str">
        <f>IFERROR(IF(ISNUMBER(MATCH(ROWS(R$8:$U30),$R$8:$R$16,0)),INDEX($K$9:$K$16,MATCH(ROWS(R$9:$AU30),$R$8:$R$16,0)),INDEX($M$9:$M$16,MATCH(ROWS(R$1:$U22),$S$8:$S$16,0))),"")</f>
        <v/>
      </c>
      <c r="AA30" s="127" t="str">
        <f>IFERROR(IF(ISNUMBER(MATCH(ROWS(R$1:$U22),$R$8:$R$16,0)),INDEX($L$9:$L$16,MATCH(ROWS(R$1:$U22),$R$8:$R$16,0)),INDEX($N$9:$N$16,MATCH(ROWS(R$1:$U22),$S$8:$S$16,0))),"")</f>
        <v/>
      </c>
    </row>
    <row r="31" spans="1:27" ht="18.75" customHeight="1" thickBot="1">
      <c r="B31" s="169"/>
      <c r="C31" s="172"/>
      <c r="D31" s="107" t="s">
        <v>83</v>
      </c>
      <c r="E31" s="185" t="str">
        <f>IF(X3="","",X3)</f>
        <v/>
      </c>
      <c r="F31" s="185"/>
      <c r="G31" s="185"/>
      <c r="H31" s="186"/>
      <c r="I31" s="6" t="s">
        <v>86</v>
      </c>
      <c r="J31" s="100" t="str">
        <f>IF(E31="","",DATEDIF(E31,'リストデータ（※編集不可）'!$F$2,"Y"))</f>
        <v/>
      </c>
      <c r="R31" s="127" t="str">
        <f>IFERROR(IFERROR(INDEX(#REF!,MATCH(ROWS(R$8:$U31),$R$8:$R$16,0)),INDEX(#REF!,MATCH(ROWS(R$8:$U31),$S$8:$S$16,0))),"")</f>
        <v/>
      </c>
      <c r="S31" s="127" t="str">
        <f>IFERROR(IFERROR(INDEX(#REF!,MATCH(ROWS(S$8:$U31),$R$8:$R$16,0)),INDEX(#REF!,MATCH(ROWS(S$8:$U31),$S$8:$S$16,0))),"")</f>
        <v/>
      </c>
      <c r="T31" s="127" t="str">
        <f>IFERROR(IFERROR(INDEX(#REF!,MATCH(ROWS(T$8:$U31),$R$8:$R$16,0)),INDEX(#REF!,MATCH(ROWS(T$8:$U31),$S$8:$S$16,0))),"")</f>
        <v/>
      </c>
      <c r="U31" s="127" t="str">
        <f>IFERROR(IFERROR(INDEX(A$9:A$16,MATCH(ROWS($U$8:U31),$R$8:$R$16,0)),INDEX(A$9:A$16,MATCH(ROWS($U$8:U31),$S$8:$S$16,0))),"")</f>
        <v/>
      </c>
      <c r="V31" s="127" t="str">
        <f>IFERROR(IFERROR(INDEX(B$9:B$16,MATCH(ROWS($U$8:V31),$R$8:$R$16,0)),INDEX(B$9:B$16,MATCH(ROWS($U$8:V31),$S$8:$S$16,0))),"")</f>
        <v/>
      </c>
      <c r="W31" s="127" t="str">
        <f>IFERROR(IFERROR(INDEX(C$9:C$16,MATCH(ROWS($U$8:W31),$R$8:$R$16,0)),INDEX(C$9:C$16,MATCH(ROWS($U$8:W31),$S$8:$S$16,0))),"")</f>
        <v/>
      </c>
      <c r="X31" s="128" t="str">
        <f>IFERROR(IFERROR(INDEX(D$9:D$16,MATCH(ROWS($U$8:X31),$R$8:$R$16,0)),INDEX(D$9:D$16,MATCH(ROWS($U$8:X31),$S$8:$S$16,0))),"")</f>
        <v/>
      </c>
      <c r="Y31" s="127" t="str">
        <f>IFERROR(IFERROR(INDEX(E$9:E$16,MATCH(ROWS($U$8:Y31),$R$8:$R$16,0)),INDEX(E$9:E$16,MATCH(ROWS($U$8:Y31),$S$8:$S$16,0))),"")</f>
        <v/>
      </c>
      <c r="Z31" s="127" t="str">
        <f>IFERROR(IF(ISNUMBER(MATCH(ROWS(R$8:$U31),$R$8:$R$16,0)),INDEX($K$9:$K$16,MATCH(ROWS(R$9:$AU31),$R$8:$R$16,0)),INDEX($M$9:$M$16,MATCH(ROWS(R$1:$U23),$S$8:$S$16,0))),"")</f>
        <v/>
      </c>
      <c r="AA31" s="127" t="str">
        <f>IFERROR(IF(ISNUMBER(MATCH(ROWS(R$1:$U23),$R$8:$R$16,0)),INDEX($L$9:$L$16,MATCH(ROWS(R$1:$U23),$R$8:$R$16,0)),INDEX($N$9:$N$16,MATCH(ROWS(R$1:$U23),$S$8:$S$16,0))),"")</f>
        <v/>
      </c>
    </row>
    <row r="32" spans="1:27" ht="16.5" customHeight="1" thickTop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R32" s="127" t="str">
        <f>IFERROR(IFERROR(INDEX(#REF!,MATCH(ROWS(R$8:$U32),$R$8:$R$16,0)),INDEX(#REF!,MATCH(ROWS(R$8:$U32),$S$8:$S$16,0))),"")</f>
        <v/>
      </c>
      <c r="S32" s="127" t="str">
        <f>IFERROR(IFERROR(INDEX(#REF!,MATCH(ROWS(S$8:$U32),$R$8:$R$16,0)),INDEX(#REF!,MATCH(ROWS(S$8:$U32),$S$8:$S$16,0))),"")</f>
        <v/>
      </c>
      <c r="T32" s="127" t="str">
        <f>IFERROR(IFERROR(INDEX(#REF!,MATCH(ROWS(T$8:$U32),$R$8:$R$16,0)),INDEX(#REF!,MATCH(ROWS(T$8:$U32),$S$8:$S$16,0))),"")</f>
        <v/>
      </c>
      <c r="U32" s="127" t="str">
        <f>IFERROR(IFERROR(INDEX(A$9:A$16,MATCH(ROWS($U$8:U32),$R$8:$R$16,0)),INDEX(A$9:A$16,MATCH(ROWS($U$8:U32),$S$8:$S$16,0))),"")</f>
        <v/>
      </c>
      <c r="V32" s="127" t="str">
        <f>IFERROR(IFERROR(INDEX(B$9:B$16,MATCH(ROWS($U$8:V32),$R$8:$R$16,0)),INDEX(B$9:B$16,MATCH(ROWS($U$8:V32),$S$8:$S$16,0))),"")</f>
        <v/>
      </c>
      <c r="W32" s="127" t="str">
        <f>IFERROR(IFERROR(INDEX(C$9:C$16,MATCH(ROWS($U$8:W32),$R$8:$R$16,0)),INDEX(C$9:C$16,MATCH(ROWS($U$8:W32),$S$8:$S$16,0))),"")</f>
        <v/>
      </c>
      <c r="X32" s="128" t="str">
        <f>IFERROR(IFERROR(INDEX(D$9:D$16,MATCH(ROWS($U$8:X32),$R$8:$R$16,0)),INDEX(D$9:D$16,MATCH(ROWS($U$8:X32),$S$8:$S$16,0))),"")</f>
        <v/>
      </c>
      <c r="Y32" s="127" t="str">
        <f>IFERROR(IFERROR(INDEX(E$9:E$16,MATCH(ROWS($U$8:Y32),$R$8:$R$16,0)),INDEX(E$9:E$16,MATCH(ROWS($U$8:Y32),$S$8:$S$16,0))),"")</f>
        <v/>
      </c>
      <c r="Z32" s="127" t="str">
        <f>IFERROR(IF(ISNUMBER(MATCH(ROWS(R$8:$U32),$R$8:$R$16,0)),INDEX($K$9:$K$16,MATCH(ROWS(R$9:$AU32),$R$8:$R$16,0)),INDEX($M$9:$M$16,MATCH(ROWS(R$1:$U24),$S$8:$S$16,0))),"")</f>
        <v/>
      </c>
      <c r="AA32" s="127" t="str">
        <f>IFERROR(IF(ISNUMBER(MATCH(ROWS(R$1:$U24),$R$8:$R$16,0)),INDEX($L$9:$L$16,MATCH(ROWS(R$1:$U24),$R$8:$R$16,0)),INDEX($N$9:$N$16,MATCH(ROWS(R$1:$U24),$S$8:$S$16,0))),"")</f>
        <v/>
      </c>
    </row>
    <row r="33" spans="2:27" ht="12.75" customHeight="1">
      <c r="R33" s="127" t="str">
        <f>IFERROR(IFERROR(INDEX(#REF!,MATCH(ROWS(R$8:$U33),$R$8:$R$16,0)),INDEX(#REF!,MATCH(ROWS(R$8:$U33),$S$8:$S$16,0))),"")</f>
        <v/>
      </c>
      <c r="S33" s="127" t="str">
        <f>IFERROR(IFERROR(INDEX(#REF!,MATCH(ROWS(S$8:$U33),$R$8:$R$16,0)),INDEX(#REF!,MATCH(ROWS(S$8:$U33),$S$8:$S$16,0))),"")</f>
        <v/>
      </c>
      <c r="T33" s="127" t="str">
        <f>IFERROR(IFERROR(INDEX(#REF!,MATCH(ROWS(T$8:$U33),$R$8:$R$16,0)),INDEX(#REF!,MATCH(ROWS(T$8:$U33),$S$8:$S$16,0))),"")</f>
        <v/>
      </c>
      <c r="U33" s="127" t="str">
        <f>IFERROR(IFERROR(INDEX(A$9:A$16,MATCH(ROWS($U$8:U33),$R$8:$R$16,0)),INDEX(A$9:A$16,MATCH(ROWS($U$8:U33),$S$8:$S$16,0))),"")</f>
        <v/>
      </c>
      <c r="V33" s="127" t="str">
        <f>IFERROR(IFERROR(INDEX(B$9:B$16,MATCH(ROWS($U$8:V33),$R$8:$R$16,0)),INDEX(B$9:B$16,MATCH(ROWS($U$8:V33),$S$8:$S$16,0))),"")</f>
        <v/>
      </c>
      <c r="W33" s="127" t="str">
        <f>IFERROR(IFERROR(INDEX(C$9:C$16,MATCH(ROWS($U$8:W33),$R$8:$R$16,0)),INDEX(C$9:C$16,MATCH(ROWS($U$8:W33),$S$8:$S$16,0))),"")</f>
        <v/>
      </c>
      <c r="X33" s="128" t="str">
        <f>IFERROR(IFERROR(INDEX(D$9:D$16,MATCH(ROWS($U$8:X33),$R$8:$R$16,0)),INDEX(D$9:D$16,MATCH(ROWS($U$8:X33),$S$8:$S$16,0))),"")</f>
        <v/>
      </c>
      <c r="Y33" s="127" t="str">
        <f>IFERROR(IFERROR(INDEX(E$9:E$16,MATCH(ROWS($U$8:Y33),$R$8:$R$16,0)),INDEX(E$9:E$16,MATCH(ROWS($U$8:Y33),$S$8:$S$16,0))),"")</f>
        <v/>
      </c>
      <c r="Z33" s="127" t="str">
        <f>IFERROR(IF(ISNUMBER(MATCH(ROWS(R$8:$U33),$R$8:$R$16,0)),INDEX($K$9:$K$16,MATCH(ROWS(R$9:$AU33),$R$8:$R$16,0)),INDEX($M$9:$M$16,MATCH(ROWS(R$1:$U25),$S$8:$S$16,0))),"")</f>
        <v/>
      </c>
      <c r="AA33" s="127" t="str">
        <f>IFERROR(IF(ISNUMBER(MATCH(ROWS(R$1:$U25),$R$8:$R$16,0)),INDEX($L$9:$L$16,MATCH(ROWS(R$1:$U25),$R$8:$R$16,0)),INDEX($N$9:$N$16,MATCH(ROWS(R$1:$U25),$S$8:$S$16,0))),"")</f>
        <v/>
      </c>
    </row>
    <row r="34" spans="2:27" ht="18.75" customHeight="1">
      <c r="B34" s="59" t="s">
        <v>90</v>
      </c>
      <c r="C34" s="173" t="s">
        <v>123</v>
      </c>
      <c r="D34" s="173"/>
      <c r="E34" s="173"/>
      <c r="F34" s="173"/>
      <c r="G34" s="173"/>
      <c r="H34" s="173"/>
      <c r="I34" s="173"/>
      <c r="J34" s="173"/>
      <c r="R34" s="127" t="str">
        <f>IFERROR(IFERROR(INDEX(#REF!,MATCH(ROWS(R$8:$U34),$R$8:$R$16,0)),INDEX(#REF!,MATCH(ROWS(R$8:$U34),$S$8:$S$16,0))),"")</f>
        <v/>
      </c>
      <c r="S34" s="127" t="str">
        <f>IFERROR(IFERROR(INDEX(#REF!,MATCH(ROWS(S$8:$U34),$R$8:$R$16,0)),INDEX(#REF!,MATCH(ROWS(S$8:$U34),$S$8:$S$16,0))),"")</f>
        <v/>
      </c>
      <c r="T34" s="127" t="str">
        <f>IFERROR(IFERROR(INDEX(#REF!,MATCH(ROWS(T$8:$U34),$R$8:$R$16,0)),INDEX(#REF!,MATCH(ROWS(T$8:$U34),$S$8:$S$16,0))),"")</f>
        <v/>
      </c>
      <c r="U34" s="127" t="str">
        <f>IFERROR(IFERROR(INDEX(A$9:A$16,MATCH(ROWS($U$8:U34),$R$8:$R$16,0)),INDEX(A$9:A$16,MATCH(ROWS($U$8:U34),$S$8:$S$16,0))),"")</f>
        <v/>
      </c>
      <c r="V34" s="127" t="str">
        <f>IFERROR(IFERROR(INDEX(B$9:B$16,MATCH(ROWS($U$8:V34),$R$8:$R$16,0)),INDEX(B$9:B$16,MATCH(ROWS($U$8:V34),$S$8:$S$16,0))),"")</f>
        <v/>
      </c>
      <c r="W34" s="127" t="str">
        <f>IFERROR(IFERROR(INDEX(C$9:C$16,MATCH(ROWS($U$8:W34),$R$8:$R$16,0)),INDEX(C$9:C$16,MATCH(ROWS($U$8:W34),$S$8:$S$16,0))),"")</f>
        <v/>
      </c>
      <c r="X34" s="128" t="str">
        <f>IFERROR(IFERROR(INDEX(D$9:D$16,MATCH(ROWS($U$8:X34),$R$8:$R$16,0)),INDEX(D$9:D$16,MATCH(ROWS($U$8:X34),$S$8:$S$16,0))),"")</f>
        <v/>
      </c>
      <c r="Y34" s="127" t="str">
        <f>IFERROR(IFERROR(INDEX(E$9:E$16,MATCH(ROWS($U$8:Y34),$R$8:$R$16,0)),INDEX(E$9:E$16,MATCH(ROWS($U$8:Y34),$S$8:$S$16,0))),"")</f>
        <v/>
      </c>
      <c r="Z34" s="127" t="str">
        <f>IFERROR(IF(ISNUMBER(MATCH(ROWS(R$8:$U34),$R$8:$R$16,0)),INDEX($K$9:$K$16,MATCH(ROWS(R$9:$AU34),$R$8:$R$16,0)),INDEX($M$9:$M$16,MATCH(ROWS(R$1:$U26),$S$8:$S$16,0))),"")</f>
        <v/>
      </c>
      <c r="AA34" s="127" t="str">
        <f>IFERROR(IF(ISNUMBER(MATCH(ROWS(R$1:$U26),$R$8:$R$16,0)),INDEX($L$9:$L$16,MATCH(ROWS(R$1:$U26),$R$8:$R$16,0)),INDEX($N$9:$N$16,MATCH(ROWS(R$1:$U26),$S$8:$S$16,0))),"")</f>
        <v/>
      </c>
    </row>
    <row r="35" spans="2:27" ht="18.75" customHeight="1">
      <c r="C35" s="173" t="s">
        <v>113</v>
      </c>
      <c r="D35" s="173"/>
      <c r="E35" s="173"/>
      <c r="F35" s="173"/>
      <c r="G35" s="173"/>
      <c r="H35" s="173"/>
      <c r="I35" s="173"/>
      <c r="J35" s="173"/>
    </row>
    <row r="36" spans="2:27" ht="15" customHeight="1">
      <c r="J36" s="5"/>
    </row>
    <row r="37" spans="2:27" ht="24" customHeight="1">
      <c r="B37" s="95" t="s">
        <v>2</v>
      </c>
      <c r="C37" s="94" t="str">
        <f>IF(C39&lt;&gt;"", 【入力シート】!$D$4, "")</f>
        <v/>
      </c>
      <c r="D37" s="6" t="s">
        <v>4</v>
      </c>
      <c r="E37" s="187" t="str">
        <f>IF(C39&lt;&gt;"", 【入力シート】!$D$30, "")</f>
        <v/>
      </c>
      <c r="F37" s="188"/>
      <c r="G37" s="60"/>
      <c r="I37" s="105" t="s">
        <v>106</v>
      </c>
      <c r="J37" s="102" t="str">
        <f>R4</f>
        <v/>
      </c>
    </row>
    <row r="38" spans="2:27" ht="12" customHeight="1">
      <c r="B38" s="5"/>
    </row>
    <row r="39" spans="2:27" ht="28.5" customHeight="1" thickBot="1">
      <c r="B39" s="104" t="s">
        <v>5</v>
      </c>
      <c r="C39" s="103" t="str">
        <f>IF(Z4&lt;&gt;"", Z4, "")</f>
        <v/>
      </c>
      <c r="D39" s="95" t="s">
        <v>6</v>
      </c>
      <c r="E39" s="94" t="str">
        <f>AA4</f>
        <v/>
      </c>
      <c r="F39" s="106" t="s">
        <v>116</v>
      </c>
      <c r="G39" s="184" t="str">
        <f>AB4</f>
        <v/>
      </c>
      <c r="H39" s="175"/>
      <c r="I39" s="6" t="s">
        <v>118</v>
      </c>
      <c r="J39" s="102" t="str">
        <f>Y4</f>
        <v/>
      </c>
    </row>
    <row r="40" spans="2:27" ht="18.75" customHeight="1" thickTop="1">
      <c r="B40" s="167" t="s">
        <v>7</v>
      </c>
      <c r="C40" s="170" t="str">
        <f>S4</f>
        <v/>
      </c>
      <c r="D40" s="110" t="s">
        <v>8</v>
      </c>
      <c r="E40" s="176" t="str">
        <f>V4</f>
        <v/>
      </c>
      <c r="F40" s="177"/>
      <c r="G40" s="177"/>
      <c r="H40" s="176" t="str">
        <f>W4</f>
        <v/>
      </c>
      <c r="I40" s="176"/>
      <c r="J40" s="178"/>
    </row>
    <row r="41" spans="2:27" ht="28.5" customHeight="1">
      <c r="B41" s="168"/>
      <c r="C41" s="171"/>
      <c r="D41" s="109" t="s">
        <v>9</v>
      </c>
      <c r="E41" s="179" t="str">
        <f>T4</f>
        <v/>
      </c>
      <c r="F41" s="180"/>
      <c r="G41" s="181"/>
      <c r="H41" s="182" t="str">
        <f>U4</f>
        <v/>
      </c>
      <c r="I41" s="182"/>
      <c r="J41" s="183"/>
    </row>
    <row r="42" spans="2:27" ht="18.75" customHeight="1" thickBot="1">
      <c r="B42" s="169"/>
      <c r="C42" s="172"/>
      <c r="D42" s="107" t="s">
        <v>83</v>
      </c>
      <c r="E42" s="185" t="str">
        <f>IF(X4="","",X4)</f>
        <v/>
      </c>
      <c r="F42" s="185"/>
      <c r="G42" s="185"/>
      <c r="H42" s="186"/>
      <c r="I42" s="6" t="s">
        <v>86</v>
      </c>
      <c r="J42" s="100" t="str">
        <f>IF(E42="","",DATEDIF(E42,'リストデータ（※編集不可）'!$F$2,"Y"))</f>
        <v/>
      </c>
    </row>
    <row r="43" spans="2:27" ht="18.75" customHeight="1" thickTop="1"/>
  </sheetData>
  <sheetProtection algorithmName="SHA-512" hashValue="38I2KPvfSpOgNd11+ORufU9XnPI+Y+kI44xThlQzi5qvmGu13YPn4SJ6xDpRSALaWTUM8xHwJtaEBjaYzASn9A==" saltValue="+QvqmquBI5SXko2Uwn5rWA==" spinCount="100000" sheet="1" objects="1" scenarios="1"/>
  <mergeCells count="44">
    <mergeCell ref="C34:J34"/>
    <mergeCell ref="C35:J35"/>
    <mergeCell ref="E37:F37"/>
    <mergeCell ref="G39:H39"/>
    <mergeCell ref="B40:B42"/>
    <mergeCell ref="C40:C42"/>
    <mergeCell ref="E40:G40"/>
    <mergeCell ref="H40:J40"/>
    <mergeCell ref="E41:G41"/>
    <mergeCell ref="H41:J41"/>
    <mergeCell ref="E42:H42"/>
    <mergeCell ref="B29:B31"/>
    <mergeCell ref="C29:C31"/>
    <mergeCell ref="E29:G29"/>
    <mergeCell ref="H29:J29"/>
    <mergeCell ref="E30:G30"/>
    <mergeCell ref="H30:J30"/>
    <mergeCell ref="E31:H31"/>
    <mergeCell ref="G28:H28"/>
    <mergeCell ref="E9:H9"/>
    <mergeCell ref="C12:J12"/>
    <mergeCell ref="C13:J13"/>
    <mergeCell ref="E15:F15"/>
    <mergeCell ref="G17:H17"/>
    <mergeCell ref="H19:J19"/>
    <mergeCell ref="E20:H20"/>
    <mergeCell ref="C23:J23"/>
    <mergeCell ref="C24:J24"/>
    <mergeCell ref="E26:F26"/>
    <mergeCell ref="B18:B20"/>
    <mergeCell ref="C18:C20"/>
    <mergeCell ref="E18:G18"/>
    <mergeCell ref="H18:J18"/>
    <mergeCell ref="E19:G19"/>
    <mergeCell ref="C1:J1"/>
    <mergeCell ref="C2:J2"/>
    <mergeCell ref="E4:F4"/>
    <mergeCell ref="G6:H6"/>
    <mergeCell ref="B7:B9"/>
    <mergeCell ref="C7:C9"/>
    <mergeCell ref="E7:G7"/>
    <mergeCell ref="H7:J7"/>
    <mergeCell ref="E8:G8"/>
    <mergeCell ref="H8:J8"/>
  </mergeCells>
  <phoneticPr fontId="1"/>
  <pageMargins left="0.43307086614173229" right="0.43307086614173229" top="0.15748031496062992" bottom="0.15748031496062992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8027C-5F6E-405E-8453-C20B8C816849}">
  <sheetPr codeName="Sheet6"/>
  <dimension ref="A1:Y118"/>
  <sheetViews>
    <sheetView view="pageBreakPreview" zoomScaleNormal="100" zoomScaleSheetLayoutView="100" workbookViewId="0">
      <selection activeCell="T5" sqref="T5"/>
    </sheetView>
  </sheetViews>
  <sheetFormatPr defaultRowHeight="18.75" customHeight="1"/>
  <cols>
    <col min="1" max="1" width="1.625" style="4" customWidth="1"/>
    <col min="2" max="2" width="9.375" style="4" customWidth="1"/>
    <col min="3" max="3" width="7.125" style="4" customWidth="1"/>
    <col min="4" max="5" width="12.625" style="4" customWidth="1"/>
    <col min="6" max="6" width="9.375" style="4" customWidth="1"/>
    <col min="7" max="7" width="7.125" style="4" customWidth="1"/>
    <col min="8" max="9" width="12.625" style="4" customWidth="1"/>
    <col min="10" max="10" width="1.625" style="4" customWidth="1"/>
    <col min="11" max="11" width="5.25" style="4" customWidth="1"/>
    <col min="12" max="12" width="9.125" style="4" customWidth="1"/>
    <col min="13" max="14" width="9" style="91"/>
    <col min="15" max="21" width="9" style="92"/>
    <col min="22" max="25" width="9" style="91"/>
    <col min="26" max="16384" width="9" style="4"/>
  </cols>
  <sheetData>
    <row r="1" spans="1:21" ht="15.75" customHeight="1">
      <c r="B1" s="5" t="s">
        <v>82</v>
      </c>
      <c r="C1" s="5"/>
      <c r="D1" s="173" t="s">
        <v>105</v>
      </c>
      <c r="E1" s="173"/>
      <c r="F1" s="173"/>
      <c r="G1" s="173"/>
      <c r="H1" s="173"/>
      <c r="I1" s="173"/>
      <c r="K1" s="13" t="s">
        <v>95</v>
      </c>
    </row>
    <row r="2" spans="1:21" ht="15.75" customHeight="1">
      <c r="D2" s="173" t="s">
        <v>112</v>
      </c>
      <c r="E2" s="173"/>
      <c r="F2" s="173"/>
      <c r="G2" s="173"/>
      <c r="H2" s="173"/>
      <c r="I2" s="173"/>
    </row>
    <row r="3" spans="1:21" ht="12" customHeight="1"/>
    <row r="4" spans="1:21" ht="24" customHeight="1">
      <c r="B4" s="199" t="s">
        <v>2</v>
      </c>
      <c r="C4" s="200"/>
      <c r="D4" s="201" t="str">
        <f>O4</f>
        <v/>
      </c>
      <c r="E4" s="202"/>
      <c r="F4" s="199" t="s">
        <v>99</v>
      </c>
      <c r="G4" s="200"/>
      <c r="H4" s="203" t="str">
        <f>P4</f>
        <v/>
      </c>
      <c r="I4" s="203"/>
      <c r="O4" s="92" t="str">
        <f>IF(COUNTIF(【入力シート】!M9:M16,"○")&gt;0,【入力シート】!$D$4,"")</f>
        <v/>
      </c>
      <c r="P4" s="92" t="str">
        <f>IF(COUNTIF(【入力シート】!M9:M16,"○")&gt;0,【入力シート】!$D$6,"")</f>
        <v/>
      </c>
      <c r="Q4" s="92" t="str" cm="1">
        <f t="array" ref="Q4">IFERROR(INDEX(【入力シート】!B$9:B$13,_xlfn.AGGREGATE(15,6,(ROW(【入力シート】!$M$9:$M$13)-ROW(【入力シート】!$M$8))/(【入力シート】!$M$9:$M$13="○"),ROWS($R$4:R4))),"")</f>
        <v/>
      </c>
      <c r="R4" s="92" t="str" cm="1">
        <f t="array" ref="R4">IFERROR(INDEX(【入力シート】!C$9:C$13,_xlfn.AGGREGATE(15,6,(ROW(【入力シート】!$M$9:$M$13)-ROW(【入力シート】!$M$8))/(【入力シート】!$M$9:$M$13="○"),ROWS($R$4:S4))),"")</f>
        <v/>
      </c>
      <c r="S4" s="92" t="str" cm="1">
        <f t="array" ref="S4">IFERROR(INDEX(【入力シート】!D$9:D$13,_xlfn.AGGREGATE(15,6,(ROW(【入力シート】!$M$9:$M$13)-ROW(【入力シート】!$M$8))/(【入力シート】!$M$9:$M$13="○"),ROWS($R$4:T4))),"")</f>
        <v/>
      </c>
      <c r="T4" s="92" t="str" cm="1">
        <f t="array" ref="T4">IFERROR(INDEX(【入力シート】!E$9:E$13,_xlfn.AGGREGATE(15,6,(ROW(【入力シート】!$M$9:$M$13)-ROW(【入力シート】!$M$8))/(【入力シート】!$M$9:$M$13="○"),ROWS($R$4:U4))),"")</f>
        <v/>
      </c>
      <c r="U4" s="92" t="str" cm="1">
        <f t="array" ref="U4">IFERROR(INDEX(【入力シート】!F$9:F$13,_xlfn.AGGREGATE(15,6,(ROW(【入力シート】!$M$9:$M$13)-ROW(【入力シート】!$M$8))/(【入力シート】!$M$9:$M$13="○"),ROWS($R$4:V4))),"")</f>
        <v/>
      </c>
    </row>
    <row r="5" spans="1:21" ht="12" customHeight="1">
      <c r="B5" s="5"/>
      <c r="C5" s="69"/>
      <c r="G5" s="73"/>
      <c r="Q5" s="92" t="str" cm="1">
        <f t="array" ref="Q5">IFERROR(INDEX(【入力シート】!B$9:B$13,_xlfn.AGGREGATE(15,6,(ROW(【入力シート】!$M$9:$M$13)-ROW(【入力シート】!$M$8))/(【入力シート】!$M$9:$M$13="○"),ROWS($R$4:R5))),"")</f>
        <v/>
      </c>
      <c r="R5" s="92" t="str" cm="1">
        <f t="array" ref="R5">IFERROR(INDEX(【入力シート】!C$9:C$13,_xlfn.AGGREGATE(15,6,(ROW(【入力シート】!$M$9:$M$13)-ROW(【入力シート】!$M$8))/(【入力シート】!$M$9:$M$13="○"),ROWS($R$4:S5))),"")</f>
        <v/>
      </c>
      <c r="S5" s="92" t="str" cm="1">
        <f t="array" ref="S5">IFERROR(INDEX(【入力シート】!D$9:D$13,_xlfn.AGGREGATE(15,6,(ROW(【入力シート】!$M$9:$M$13)-ROW(【入力シート】!$M$8))/(【入力シート】!$M$9:$M$13="○"),ROWS($R$4:T5))),"")</f>
        <v/>
      </c>
      <c r="T5" s="92" t="str" cm="1">
        <f t="array" ref="T5">IFERROR(INDEX(【入力シート】!E$9:E$13,_xlfn.AGGREGATE(15,6,(ROW(【入力シート】!$M$9:$M$13)-ROW(【入力シート】!$M$8))/(【入力シート】!$M$9:$M$13="○"),ROWS($R$4:U5))),"")</f>
        <v/>
      </c>
      <c r="U5" s="92" t="str" cm="1">
        <f t="array" ref="U5">IFERROR(INDEX(【入力シート】!F$9:F$13,_xlfn.AGGREGATE(15,6,(ROW(【入力シート】!$M$9:$M$13)-ROW(【入力シート】!$M$8))/(【入力シート】!$M$9:$M$13="○"),ROWS($R$4:V5))),"")</f>
        <v/>
      </c>
    </row>
    <row r="6" spans="1:21" ht="14.25" customHeight="1">
      <c r="B6" s="74" t="s">
        <v>115</v>
      </c>
      <c r="C6" s="75" t="s">
        <v>100</v>
      </c>
      <c r="D6" s="76" t="str">
        <f>T4</f>
        <v/>
      </c>
      <c r="E6" s="77" t="str">
        <f>U4</f>
        <v/>
      </c>
      <c r="F6" s="74" t="s">
        <v>115</v>
      </c>
      <c r="G6" s="75" t="s">
        <v>100</v>
      </c>
      <c r="H6" s="76" t="str">
        <f>T5</f>
        <v/>
      </c>
      <c r="I6" s="77" t="str">
        <f>U5</f>
        <v/>
      </c>
      <c r="Q6" s="92" t="str" cm="1">
        <f t="array" ref="Q6">IFERROR(INDEX(【入力シート】!B$9:B$13,_xlfn.AGGREGATE(15,6,(ROW(【入力シート】!$M$9:$M$13)-ROW(【入力シート】!$M$8))/(【入力シート】!$M$9:$M$13="○"),ROWS($R$4:R6))),"")</f>
        <v/>
      </c>
      <c r="R6" s="92" t="str" cm="1">
        <f t="array" ref="R6">IFERROR(INDEX(【入力シート】!C$9:C$13,_xlfn.AGGREGATE(15,6,(ROW(【入力シート】!$M$9:$M$13)-ROW(【入力シート】!$M$8))/(【入力シート】!$M$9:$M$13="○"),ROWS($R$4:S6))),"")</f>
        <v/>
      </c>
      <c r="S6" s="92" t="str" cm="1">
        <f t="array" ref="S6">IFERROR(INDEX(【入力シート】!D$9:D$13,_xlfn.AGGREGATE(15,6,(ROW(【入力シート】!$M$9:$M$13)-ROW(【入力シート】!$M$8))/(【入力シート】!$M$9:$M$13="○"),ROWS($R$4:T6))),"")</f>
        <v/>
      </c>
      <c r="T6" s="92" t="str" cm="1">
        <f t="array" ref="T6">IFERROR(INDEX(【入力シート】!E$9:E$13,_xlfn.AGGREGATE(15,6,(ROW(【入力シート】!$M$9:$M$13)-ROW(【入力シート】!$M$8))/(【入力シート】!$M$9:$M$13="○"),ROWS($R$4:U6))),"")</f>
        <v/>
      </c>
      <c r="U6" s="92" t="str" cm="1">
        <f t="array" ref="U6">IFERROR(INDEX(【入力シート】!F$9:F$13,_xlfn.AGGREGATE(15,6,(ROW(【入力シート】!$M$9:$M$13)-ROW(【入力シート】!$M$8))/(【入力シート】!$M$9:$M$13="○"),ROWS($R$4:V6))),"")</f>
        <v/>
      </c>
    </row>
    <row r="7" spans="1:21" ht="21.75" customHeight="1">
      <c r="B7" s="78" t="str">
        <f>Q4</f>
        <v/>
      </c>
      <c r="C7" s="79" t="s">
        <v>101</v>
      </c>
      <c r="D7" s="80" t="str">
        <f>R4</f>
        <v/>
      </c>
      <c r="E7" s="81" t="str">
        <f>S4</f>
        <v/>
      </c>
      <c r="F7" s="78" t="str">
        <f>Q5</f>
        <v/>
      </c>
      <c r="G7" s="79" t="s">
        <v>101</v>
      </c>
      <c r="H7" s="82" t="str">
        <f>R5</f>
        <v/>
      </c>
      <c r="I7" s="81" t="str">
        <f>S5</f>
        <v/>
      </c>
      <c r="Q7" s="92" t="str" cm="1">
        <f t="array" ref="Q7">IFERROR(INDEX(【入力シート】!B$9:B$13,_xlfn.AGGREGATE(15,6,(ROW(【入力シート】!$M$9:$M$13)-ROW(【入力シート】!$M$8))/(【入力シート】!$M$9:$M$13="○"),ROWS($R$4:R7))),"")</f>
        <v/>
      </c>
      <c r="R7" s="92" t="str" cm="1">
        <f t="array" ref="R7">IFERROR(INDEX(【入力シート】!C$9:C$13,_xlfn.AGGREGATE(15,6,(ROW(【入力シート】!$M$9:$M$13)-ROW(【入力シート】!$M$8))/(【入力シート】!$M$9:$M$13="○"),ROWS($R$4:S7))),"")</f>
        <v/>
      </c>
      <c r="S7" s="92" t="str" cm="1">
        <f t="array" ref="S7">IFERROR(INDEX(【入力シート】!D$9:D$13,_xlfn.AGGREGATE(15,6,(ROW(【入力シート】!$M$9:$M$13)-ROW(【入力シート】!$M$8))/(【入力シート】!$M$9:$M$13="○"),ROWS($R$4:T7))),"")</f>
        <v/>
      </c>
      <c r="T7" s="92" t="str" cm="1">
        <f t="array" ref="T7">IFERROR(INDEX(【入力シート】!E$9:E$13,_xlfn.AGGREGATE(15,6,(ROW(【入力シート】!$M$9:$M$13)-ROW(【入力シート】!$M$8))/(【入力シート】!$M$9:$M$13="○"),ROWS($R$4:U7))),"")</f>
        <v/>
      </c>
      <c r="U7" s="92" t="str" cm="1">
        <f t="array" ref="U7">IFERROR(INDEX(【入力シート】!F$9:F$13,_xlfn.AGGREGATE(15,6,(ROW(【入力シート】!$M$9:$M$13)-ROW(【入力シート】!$M$8))/(【入力シート】!$M$9:$M$13="○"),ROWS($R$4:V7))),"")</f>
        <v/>
      </c>
    </row>
    <row r="8" spans="1:21" ht="14.25" customHeight="1">
      <c r="B8" s="74" t="s">
        <v>115</v>
      </c>
      <c r="C8" s="75" t="s">
        <v>100</v>
      </c>
      <c r="D8" s="83" t="str">
        <f>T6</f>
        <v/>
      </c>
      <c r="E8" s="77" t="str">
        <f>U6</f>
        <v/>
      </c>
      <c r="F8" s="74" t="s">
        <v>115</v>
      </c>
      <c r="G8" s="75" t="s">
        <v>100</v>
      </c>
      <c r="H8" s="76" t="str">
        <f>T7</f>
        <v/>
      </c>
      <c r="I8" s="77" t="str">
        <f>U7</f>
        <v/>
      </c>
      <c r="Q8" s="92" t="str" cm="1">
        <f t="array" ref="Q8">IFERROR(INDEX(【入力シート】!B$9:B$13,_xlfn.AGGREGATE(15,6,(ROW(【入力シート】!$M$9:$M$13)-ROW(【入力シート】!$M$8))/(【入力シート】!$M$9:$M$13="○"),ROWS($R$4:R8))),"")</f>
        <v/>
      </c>
      <c r="R8" s="92" t="str" cm="1">
        <f t="array" ref="R8">IFERROR(INDEX(【入力シート】!C$9:C$13,_xlfn.AGGREGATE(15,6,(ROW(【入力シート】!$M$9:$M$13)-ROW(【入力シート】!$M$8))/(【入力シート】!$M$9:$M$13="○"),ROWS($R$4:S8))),"")</f>
        <v/>
      </c>
      <c r="S8" s="92" t="str" cm="1">
        <f t="array" ref="S8">IFERROR(INDEX(【入力シート】!D$9:D$13,_xlfn.AGGREGATE(15,6,(ROW(【入力シート】!$M$9:$M$13)-ROW(【入力シート】!$M$8))/(【入力シート】!$M$9:$M$13="○"),ROWS($R$4:T8))),"")</f>
        <v/>
      </c>
      <c r="T8" s="92" t="str" cm="1">
        <f t="array" ref="T8">IFERROR(INDEX(【入力シート】!E$9:E$13,_xlfn.AGGREGATE(15,6,(ROW(【入力シート】!$M$9:$M$13)-ROW(【入力シート】!$M$8))/(【入力シート】!$M$9:$M$13="○"),ROWS($R$4:U8))),"")</f>
        <v/>
      </c>
      <c r="U8" s="92" t="str" cm="1">
        <f t="array" ref="U8">IFERROR(INDEX(【入力シート】!F$9:F$13,_xlfn.AGGREGATE(15,6,(ROW(【入力シート】!$M$9:$M$13)-ROW(【入力シート】!$M$8))/(【入力シート】!$M$9:$M$13="○"),ROWS($R$4:V8))),"")</f>
        <v/>
      </c>
    </row>
    <row r="9" spans="1:21" ht="21.75" customHeight="1">
      <c r="B9" s="78" t="str">
        <f>Q6</f>
        <v/>
      </c>
      <c r="C9" s="79" t="s">
        <v>101</v>
      </c>
      <c r="D9" s="80" t="str">
        <f>R6</f>
        <v/>
      </c>
      <c r="E9" s="86" t="str">
        <f>S6</f>
        <v/>
      </c>
      <c r="F9" s="87" t="str">
        <f>Q7</f>
        <v/>
      </c>
      <c r="G9" s="88" t="s">
        <v>101</v>
      </c>
      <c r="H9" s="89" t="str">
        <f>R7</f>
        <v/>
      </c>
      <c r="I9" s="86" t="str">
        <f>S7</f>
        <v/>
      </c>
    </row>
    <row r="10" spans="1:21" ht="14.25" customHeight="1">
      <c r="B10" s="74" t="s">
        <v>115</v>
      </c>
      <c r="C10" s="75" t="s">
        <v>100</v>
      </c>
      <c r="D10" s="83" t="str">
        <f>T8</f>
        <v/>
      </c>
      <c r="E10" s="77" t="str">
        <f>U8</f>
        <v/>
      </c>
      <c r="F10" s="69"/>
      <c r="G10" s="69"/>
      <c r="H10" s="84"/>
      <c r="I10" s="84"/>
    </row>
    <row r="11" spans="1:21" ht="21.75" customHeight="1">
      <c r="B11" s="78" t="str">
        <f>Q8</f>
        <v/>
      </c>
      <c r="C11" s="79" t="s">
        <v>101</v>
      </c>
      <c r="D11" s="80" t="str">
        <f>R8</f>
        <v/>
      </c>
      <c r="E11" s="81" t="str">
        <f>S8</f>
        <v/>
      </c>
      <c r="F11" s="85"/>
      <c r="G11" s="69"/>
      <c r="H11" s="70"/>
      <c r="I11" s="70"/>
    </row>
    <row r="12" spans="1:21" ht="14.25" customHeight="1">
      <c r="A12" s="7"/>
      <c r="B12" s="7"/>
      <c r="C12" s="7"/>
      <c r="D12" s="7"/>
      <c r="E12" s="7"/>
      <c r="F12" s="7"/>
      <c r="G12" s="7"/>
      <c r="H12" s="7"/>
      <c r="I12" s="7"/>
      <c r="J12" s="7"/>
    </row>
    <row r="13" spans="1:21" ht="9.75" customHeight="1"/>
    <row r="14" spans="1:21" ht="15.75" customHeight="1">
      <c r="B14" s="5" t="s">
        <v>88</v>
      </c>
      <c r="C14" s="5"/>
      <c r="D14" s="173" t="s">
        <v>105</v>
      </c>
      <c r="E14" s="173"/>
      <c r="F14" s="173"/>
      <c r="G14" s="173"/>
      <c r="H14" s="173"/>
      <c r="I14" s="173"/>
      <c r="K14" s="13"/>
    </row>
    <row r="15" spans="1:21" ht="15.75" customHeight="1">
      <c r="D15" s="173" t="s">
        <v>112</v>
      </c>
      <c r="E15" s="173"/>
      <c r="F15" s="173"/>
      <c r="G15" s="173"/>
      <c r="H15" s="173"/>
      <c r="I15" s="173"/>
    </row>
    <row r="16" spans="1:21" ht="12" customHeight="1"/>
    <row r="17" spans="1:21" ht="24" customHeight="1">
      <c r="B17" s="199" t="s">
        <v>2</v>
      </c>
      <c r="C17" s="200"/>
      <c r="D17" s="201" t="str">
        <f>O17</f>
        <v/>
      </c>
      <c r="E17" s="202"/>
      <c r="F17" s="199" t="s">
        <v>99</v>
      </c>
      <c r="G17" s="200"/>
      <c r="H17" s="203" t="str">
        <f>P17</f>
        <v/>
      </c>
      <c r="I17" s="203"/>
      <c r="O17" s="92" t="str">
        <f>IF(COUNTIF(【入力シート】!M18:M22,"○")&gt;0,【入力シート】!$D$4,"")</f>
        <v/>
      </c>
      <c r="P17" s="92" t="str">
        <f>IF(COUNTIF(【入力シート】!M18:M22,"○")&gt;0,【入力シート】!$D$15,"")</f>
        <v/>
      </c>
      <c r="Q17" s="92" t="str" cm="1">
        <f t="array" ref="Q17">IFERROR(INDEX(【入力シート】!B$18:B$22,_xlfn.AGGREGATE(15,6,(ROW(【入力シート】!$M$18:$M$22)-ROW(【入力シート】!$M$17))/(【入力シート】!$M$18:$M$22="○"),ROWS($R$17:R17))),"")</f>
        <v/>
      </c>
      <c r="R17" s="92" t="str" cm="1">
        <f t="array" ref="R17">IFERROR(INDEX(【入力シート】!C$18:C$22,_xlfn.AGGREGATE(15,6,(ROW(【入力シート】!$M$18:$M$22)-ROW(【入力シート】!$M$17))/(【入力シート】!$M$18:$M$22="○"),ROWS($R$17:S17))),"")</f>
        <v/>
      </c>
      <c r="S17" s="92" t="str" cm="1">
        <f t="array" ref="S17">IFERROR(INDEX(【入力シート】!D$18:D$22,_xlfn.AGGREGATE(15,6,(ROW(【入力シート】!$M$18:$M$22)-ROW(【入力シート】!$M$17))/(【入力シート】!$M$18:$M$22="○"),ROWS($R$17:T17))),"")</f>
        <v/>
      </c>
      <c r="T17" s="92" t="str" cm="1">
        <f t="array" ref="T17">IFERROR(INDEX(【入力シート】!E$18:E$22,_xlfn.AGGREGATE(15,6,(ROW(【入力シート】!$M$18:$M$22)-ROW(【入力シート】!$M$17))/(【入力シート】!$M$18:$M$22="○"),ROWS($R$17:U17))),"")</f>
        <v/>
      </c>
      <c r="U17" s="92" t="str" cm="1">
        <f t="array" ref="U17">IFERROR(INDEX(【入力シート】!F$18:F$22,_xlfn.AGGREGATE(15,6,(ROW(【入力シート】!$M$18:$M$22)-ROW(【入力シート】!$M$17))/(【入力シート】!$M$18:$M$22="○"),ROWS($R$17:V17))),"")</f>
        <v/>
      </c>
    </row>
    <row r="18" spans="1:21" ht="12" customHeight="1">
      <c r="B18" s="5"/>
      <c r="C18" s="69"/>
      <c r="G18" s="73"/>
      <c r="Q18" s="92" t="str" cm="1">
        <f t="array" ref="Q18">IFERROR(INDEX(【入力シート】!B$18:B$22,_xlfn.AGGREGATE(15,6,(ROW(【入力シート】!$M$18:$M$22)-ROW(【入力シート】!$M$17))/(【入力シート】!$M$18:$M$22="○"),ROWS($R$17:R18))),"")</f>
        <v/>
      </c>
      <c r="R18" s="92" t="str" cm="1">
        <f t="array" ref="R18">IFERROR(INDEX(【入力シート】!C$18:C$22,_xlfn.AGGREGATE(15,6,(ROW(【入力シート】!$M$18:$M$22)-ROW(【入力シート】!$M$17))/(【入力シート】!$M$18:$M$22="○"),ROWS($R$17:S18))),"")</f>
        <v/>
      </c>
      <c r="S18" s="92" t="str" cm="1">
        <f t="array" ref="S18">IFERROR(INDEX(【入力シート】!D$18:D$22,_xlfn.AGGREGATE(15,6,(ROW(【入力シート】!$M$18:$M$22)-ROW(【入力シート】!$M$17))/(【入力シート】!$M$18:$M$22="○"),ROWS($R$17:T18))),"")</f>
        <v/>
      </c>
      <c r="T18" s="92" t="str" cm="1">
        <f t="array" ref="T18">IFERROR(INDEX(【入力シート】!E$18:E$22,_xlfn.AGGREGATE(15,6,(ROW(【入力シート】!$M$18:$M$22)-ROW(【入力シート】!$M$17))/(【入力シート】!$M$18:$M$22="○"),ROWS($R$17:U18))),"")</f>
        <v/>
      </c>
      <c r="U18" s="92" t="str" cm="1">
        <f t="array" ref="U18">IFERROR(INDEX(【入力シート】!F$18:F$22,_xlfn.AGGREGATE(15,6,(ROW(【入力シート】!$M$18:$M$22)-ROW(【入力シート】!$M$17))/(【入力シート】!$M$18:$M$22="○"),ROWS($R$17:V18))),"")</f>
        <v/>
      </c>
    </row>
    <row r="19" spans="1:21" ht="14.25" customHeight="1">
      <c r="B19" s="74" t="s">
        <v>115</v>
      </c>
      <c r="C19" s="75" t="s">
        <v>100</v>
      </c>
      <c r="D19" s="76" t="str">
        <f>T17</f>
        <v/>
      </c>
      <c r="E19" s="77" t="str">
        <f>U17</f>
        <v/>
      </c>
      <c r="F19" s="74" t="s">
        <v>115</v>
      </c>
      <c r="G19" s="75" t="s">
        <v>100</v>
      </c>
      <c r="H19" s="76" t="str">
        <f>T18</f>
        <v/>
      </c>
      <c r="I19" s="77" t="str">
        <f>U18</f>
        <v/>
      </c>
      <c r="Q19" s="92" t="str" cm="1">
        <f t="array" ref="Q19">IFERROR(INDEX(【入力シート】!B$18:B$22,_xlfn.AGGREGATE(15,6,(ROW(【入力シート】!$M$18:$M$22)-ROW(【入力シート】!$M$17))/(【入力シート】!$M$18:$M$22="○"),ROWS($R$17:R19))),"")</f>
        <v/>
      </c>
      <c r="R19" s="92" t="str" cm="1">
        <f t="array" ref="R19">IFERROR(INDEX(【入力シート】!C$18:C$22,_xlfn.AGGREGATE(15,6,(ROW(【入力シート】!$M$18:$M$22)-ROW(【入力シート】!$M$17))/(【入力シート】!$M$18:$M$22="○"),ROWS($R$17:S19))),"")</f>
        <v/>
      </c>
      <c r="S19" s="92" t="str" cm="1">
        <f t="array" ref="S19">IFERROR(INDEX(【入力シート】!D$18:D$22,_xlfn.AGGREGATE(15,6,(ROW(【入力シート】!$M$18:$M$22)-ROW(【入力シート】!$M$17))/(【入力シート】!$M$18:$M$22="○"),ROWS($R$17:T19))),"")</f>
        <v/>
      </c>
      <c r="T19" s="92" t="str" cm="1">
        <f t="array" ref="T19">IFERROR(INDEX(【入力シート】!E$18:E$22,_xlfn.AGGREGATE(15,6,(ROW(【入力シート】!$M$18:$M$22)-ROW(【入力シート】!$M$17))/(【入力シート】!$M$18:$M$22="○"),ROWS($R$17:U19))),"")</f>
        <v/>
      </c>
      <c r="U19" s="92" t="str" cm="1">
        <f t="array" ref="U19">IFERROR(INDEX(【入力シート】!F$18:F$22,_xlfn.AGGREGATE(15,6,(ROW(【入力シート】!$M$18:$M$22)-ROW(【入力シート】!$M$17))/(【入力シート】!$M$18:$M$22="○"),ROWS($R$17:V19))),"")</f>
        <v/>
      </c>
    </row>
    <row r="20" spans="1:21" ht="21.75" customHeight="1">
      <c r="B20" s="78" t="str">
        <f>Q17</f>
        <v/>
      </c>
      <c r="C20" s="79" t="s">
        <v>101</v>
      </c>
      <c r="D20" s="80" t="str">
        <f>R17</f>
        <v/>
      </c>
      <c r="E20" s="81" t="str">
        <f>S17</f>
        <v/>
      </c>
      <c r="F20" s="78" t="str">
        <f>Q18</f>
        <v/>
      </c>
      <c r="G20" s="79" t="s">
        <v>101</v>
      </c>
      <c r="H20" s="82" t="str">
        <f>R18</f>
        <v/>
      </c>
      <c r="I20" s="81" t="str">
        <f>S18</f>
        <v/>
      </c>
      <c r="Q20" s="92" t="str" cm="1">
        <f t="array" ref="Q20">IFERROR(INDEX(【入力シート】!B$18:B$22,_xlfn.AGGREGATE(15,6,(ROW(【入力シート】!$M$18:$M$22)-ROW(【入力シート】!$M$17))/(【入力シート】!$M$18:$M$22="○"),ROWS($R$17:R20))),"")</f>
        <v/>
      </c>
      <c r="R20" s="92" t="str" cm="1">
        <f t="array" ref="R20">IFERROR(INDEX(【入力シート】!C$18:C$22,_xlfn.AGGREGATE(15,6,(ROW(【入力シート】!$M$18:$M$22)-ROW(【入力シート】!$M$17))/(【入力シート】!$M$18:$M$22="○"),ROWS($R$17:S20))),"")</f>
        <v/>
      </c>
      <c r="S20" s="92" t="str" cm="1">
        <f t="array" ref="S20">IFERROR(INDEX(【入力シート】!D$18:D$22,_xlfn.AGGREGATE(15,6,(ROW(【入力シート】!$M$18:$M$22)-ROW(【入力シート】!$M$17))/(【入力シート】!$M$18:$M$22="○"),ROWS($R$17:T20))),"")</f>
        <v/>
      </c>
      <c r="T20" s="92" t="str" cm="1">
        <f t="array" ref="T20">IFERROR(INDEX(【入力シート】!E$18:E$22,_xlfn.AGGREGATE(15,6,(ROW(【入力シート】!$M$18:$M$22)-ROW(【入力シート】!$M$17))/(【入力シート】!$M$18:$M$22="○"),ROWS($R$17:U20))),"")</f>
        <v/>
      </c>
      <c r="U20" s="92" t="str" cm="1">
        <f t="array" ref="U20">IFERROR(INDEX(【入力シート】!F$18:F$22,_xlfn.AGGREGATE(15,6,(ROW(【入力シート】!$M$18:$M$22)-ROW(【入力シート】!$M$17))/(【入力シート】!$M$18:$M$22="○"),ROWS($R$17:V20))),"")</f>
        <v/>
      </c>
    </row>
    <row r="21" spans="1:21" ht="14.25" customHeight="1">
      <c r="B21" s="74" t="s">
        <v>115</v>
      </c>
      <c r="C21" s="75" t="s">
        <v>100</v>
      </c>
      <c r="D21" s="83" t="str">
        <f>T19</f>
        <v/>
      </c>
      <c r="E21" s="77" t="str">
        <f>U19</f>
        <v/>
      </c>
      <c r="F21" s="74" t="s">
        <v>115</v>
      </c>
      <c r="G21" s="75" t="s">
        <v>100</v>
      </c>
      <c r="H21" s="76" t="str">
        <f>T20</f>
        <v/>
      </c>
      <c r="I21" s="77" t="str">
        <f>U20</f>
        <v/>
      </c>
      <c r="Q21" s="92" t="str" cm="1">
        <f t="array" ref="Q21">IFERROR(INDEX(【入力シート】!B$18:B$22,_xlfn.AGGREGATE(15,6,(ROW(【入力シート】!$M$18:$M$22)-ROW(【入力シート】!$M$17))/(【入力シート】!$M$18:$M$22="○"),ROWS($R$17:R21))),"")</f>
        <v/>
      </c>
      <c r="R21" s="92" t="str" cm="1">
        <f t="array" ref="R21">IFERROR(INDEX(【入力シート】!C$18:C$22,_xlfn.AGGREGATE(15,6,(ROW(【入力シート】!$M$18:$M$22)-ROW(【入力シート】!$M$17))/(【入力シート】!$M$18:$M$22="○"),ROWS($R$17:S21))),"")</f>
        <v/>
      </c>
      <c r="S21" s="92" t="str" cm="1">
        <f t="array" ref="S21">IFERROR(INDEX(【入力シート】!D$18:D$22,_xlfn.AGGREGATE(15,6,(ROW(【入力シート】!$M$18:$M$22)-ROW(【入力シート】!$M$17))/(【入力シート】!$M$18:$M$22="○"),ROWS($R$17:T21))),"")</f>
        <v/>
      </c>
      <c r="T21" s="92" t="str" cm="1">
        <f t="array" ref="T21">IFERROR(INDEX(【入力シート】!E$18:E$22,_xlfn.AGGREGATE(15,6,(ROW(【入力シート】!$M$18:$M$22)-ROW(【入力シート】!$M$17))/(【入力シート】!$M$18:$M$22="○"),ROWS($R$17:U21))),"")</f>
        <v/>
      </c>
      <c r="U21" s="92" t="str" cm="1">
        <f t="array" ref="U21">IFERROR(INDEX(【入力シート】!F$18:F$22,_xlfn.AGGREGATE(15,6,(ROW(【入力シート】!$M$18:$M$22)-ROW(【入力シート】!$M$17))/(【入力シート】!$M$18:$M$22="○"),ROWS($R$17:V21))),"")</f>
        <v/>
      </c>
    </row>
    <row r="22" spans="1:21" ht="21.75" customHeight="1">
      <c r="B22" s="78" t="str">
        <f>Q19</f>
        <v/>
      </c>
      <c r="C22" s="79" t="s">
        <v>101</v>
      </c>
      <c r="D22" s="80" t="str">
        <f>R19</f>
        <v/>
      </c>
      <c r="E22" s="86" t="str">
        <f>S19</f>
        <v/>
      </c>
      <c r="F22" s="87" t="str">
        <f>Q20</f>
        <v/>
      </c>
      <c r="G22" s="88" t="s">
        <v>101</v>
      </c>
      <c r="H22" s="89" t="str">
        <f>R20</f>
        <v/>
      </c>
      <c r="I22" s="86" t="str">
        <f>S20</f>
        <v/>
      </c>
    </row>
    <row r="23" spans="1:21" ht="14.25" customHeight="1">
      <c r="B23" s="74" t="s">
        <v>115</v>
      </c>
      <c r="C23" s="75" t="s">
        <v>100</v>
      </c>
      <c r="D23" s="83" t="str">
        <f>T21</f>
        <v/>
      </c>
      <c r="E23" s="77" t="str">
        <f>U21</f>
        <v/>
      </c>
      <c r="F23" s="69"/>
      <c r="G23" s="69"/>
      <c r="H23" s="84"/>
      <c r="I23" s="84"/>
    </row>
    <row r="24" spans="1:21" ht="21.75" customHeight="1">
      <c r="B24" s="78" t="str">
        <f>Q21</f>
        <v/>
      </c>
      <c r="C24" s="79" t="s">
        <v>101</v>
      </c>
      <c r="D24" s="80" t="str">
        <f>R21</f>
        <v/>
      </c>
      <c r="E24" s="81" t="str">
        <f>S21</f>
        <v/>
      </c>
      <c r="F24" s="85"/>
      <c r="G24" s="69"/>
      <c r="H24" s="70"/>
      <c r="I24" s="70"/>
    </row>
    <row r="25" spans="1:21" ht="14.25" customHeight="1">
      <c r="A25" s="7"/>
      <c r="B25" s="7"/>
      <c r="C25" s="7"/>
      <c r="D25" s="7"/>
      <c r="E25" s="7"/>
      <c r="F25" s="7"/>
      <c r="G25" s="7"/>
      <c r="H25" s="7"/>
      <c r="I25" s="7"/>
      <c r="J25" s="7"/>
    </row>
    <row r="26" spans="1:21" ht="18.75" customHeight="1">
      <c r="B26" s="5"/>
      <c r="C26" s="5"/>
      <c r="D26" s="8"/>
      <c r="E26" s="5"/>
      <c r="F26" s="5"/>
      <c r="G26" s="5"/>
      <c r="H26" s="8"/>
    </row>
    <row r="27" spans="1:21" ht="12" customHeight="1">
      <c r="B27" s="5"/>
      <c r="C27" s="5"/>
    </row>
    <row r="28" spans="1:21" ht="18.75" customHeight="1">
      <c r="B28" s="5"/>
      <c r="C28" s="5"/>
      <c r="D28" s="8"/>
      <c r="E28" s="5"/>
      <c r="F28" s="5"/>
      <c r="G28" s="5"/>
      <c r="H28" s="8"/>
      <c r="I28" s="8"/>
    </row>
    <row r="29" spans="1:21" ht="18.75" customHeight="1">
      <c r="D29" s="10"/>
      <c r="E29" s="5"/>
      <c r="F29" s="5"/>
      <c r="G29" s="5"/>
      <c r="H29" s="9"/>
      <c r="I29" s="9"/>
    </row>
    <row r="30" spans="1:21" ht="18.75" customHeight="1">
      <c r="D30" s="10"/>
      <c r="E30" s="5"/>
      <c r="F30" s="5"/>
      <c r="G30" s="5"/>
      <c r="H30" s="9"/>
      <c r="I30" s="9"/>
    </row>
    <row r="31" spans="1:21" ht="16.5" customHeight="1"/>
    <row r="32" spans="1:21" ht="13.5" customHeight="1"/>
    <row r="33" spans="2:9" ht="18.75" customHeight="1">
      <c r="B33" s="5"/>
      <c r="C33" s="5"/>
      <c r="D33" s="9"/>
      <c r="E33" s="9"/>
      <c r="F33" s="9"/>
      <c r="G33" s="9"/>
      <c r="H33" s="9"/>
      <c r="I33" s="9"/>
    </row>
    <row r="34" spans="2:9" ht="18.75" customHeight="1">
      <c r="D34" s="9"/>
      <c r="E34" s="9"/>
      <c r="F34" s="9"/>
      <c r="G34" s="9"/>
      <c r="H34" s="9"/>
      <c r="I34" s="9"/>
    </row>
    <row r="35" spans="2:9" ht="15" customHeight="1"/>
    <row r="36" spans="2:9" ht="18.75" customHeight="1">
      <c r="B36" s="5"/>
      <c r="C36" s="5"/>
      <c r="D36" s="8"/>
      <c r="E36" s="5"/>
      <c r="F36" s="5"/>
      <c r="G36" s="5"/>
      <c r="H36" s="8"/>
    </row>
    <row r="37" spans="2:9" ht="12" customHeight="1">
      <c r="B37" s="5"/>
      <c r="C37" s="5"/>
    </row>
    <row r="38" spans="2:9" ht="18.75" customHeight="1">
      <c r="B38" s="5"/>
      <c r="C38" s="5"/>
      <c r="D38" s="8"/>
      <c r="E38" s="5"/>
      <c r="F38" s="5"/>
      <c r="G38" s="5"/>
      <c r="H38" s="8"/>
      <c r="I38" s="8"/>
    </row>
    <row r="39" spans="2:9" ht="18.75" customHeight="1">
      <c r="D39" s="10"/>
      <c r="E39" s="5"/>
      <c r="F39" s="5"/>
      <c r="G39" s="5"/>
      <c r="H39" s="9"/>
      <c r="I39" s="9"/>
    </row>
    <row r="40" spans="2:9" ht="18.75" customHeight="1">
      <c r="D40" s="10"/>
      <c r="E40" s="5"/>
      <c r="F40" s="5"/>
      <c r="G40" s="5"/>
      <c r="H40" s="9"/>
      <c r="I40" s="9"/>
    </row>
    <row r="41" spans="2:9" ht="16.5" customHeight="1"/>
    <row r="42" spans="2:9" ht="13.5" customHeight="1"/>
    <row r="43" spans="2:9" ht="18.75" customHeight="1">
      <c r="B43" s="5"/>
      <c r="C43" s="5"/>
      <c r="D43" s="9"/>
      <c r="E43" s="9"/>
      <c r="F43" s="9"/>
      <c r="G43" s="9"/>
      <c r="H43" s="9"/>
      <c r="I43" s="9"/>
    </row>
    <row r="44" spans="2:9" ht="18.75" customHeight="1">
      <c r="D44" s="9"/>
      <c r="E44" s="9"/>
      <c r="F44" s="9"/>
      <c r="G44" s="9"/>
      <c r="H44" s="9"/>
      <c r="I44" s="9"/>
    </row>
    <row r="45" spans="2:9" ht="15" customHeight="1"/>
    <row r="46" spans="2:9" ht="18.75" customHeight="1">
      <c r="B46" s="5"/>
      <c r="C46" s="5"/>
      <c r="D46" s="8"/>
      <c r="E46" s="5"/>
      <c r="F46" s="5"/>
      <c r="G46" s="5"/>
      <c r="H46" s="8"/>
    </row>
    <row r="47" spans="2:9" ht="12" customHeight="1">
      <c r="B47" s="5"/>
      <c r="C47" s="5"/>
    </row>
    <row r="48" spans="2:9" ht="18.75" customHeight="1">
      <c r="B48" s="5"/>
      <c r="C48" s="5"/>
      <c r="D48" s="8"/>
      <c r="E48" s="5"/>
      <c r="F48" s="5"/>
      <c r="G48" s="5"/>
      <c r="H48" s="8"/>
      <c r="I48" s="8"/>
    </row>
    <row r="49" spans="2:9" ht="18.75" customHeight="1">
      <c r="D49" s="10"/>
      <c r="E49" s="5"/>
      <c r="F49" s="5"/>
      <c r="G49" s="5"/>
      <c r="H49" s="9"/>
      <c r="I49" s="9"/>
    </row>
    <row r="50" spans="2:9" ht="18.75" customHeight="1">
      <c r="D50" s="10"/>
      <c r="E50" s="5"/>
      <c r="F50" s="5"/>
      <c r="G50" s="5"/>
      <c r="H50" s="9"/>
      <c r="I50" s="9"/>
    </row>
    <row r="51" spans="2:9" ht="16.5" customHeight="1"/>
    <row r="52" spans="2:9" ht="13.5" customHeight="1"/>
    <row r="53" spans="2:9" ht="18.75" customHeight="1">
      <c r="B53" s="5"/>
      <c r="C53" s="5"/>
      <c r="D53" s="9"/>
      <c r="E53" s="9"/>
      <c r="F53" s="9"/>
      <c r="G53" s="9"/>
      <c r="H53" s="9"/>
      <c r="I53" s="9"/>
    </row>
    <row r="54" spans="2:9" ht="18.75" customHeight="1">
      <c r="D54" s="9"/>
      <c r="E54" s="9"/>
      <c r="F54" s="9"/>
      <c r="G54" s="9"/>
      <c r="H54" s="9"/>
      <c r="I54" s="9"/>
    </row>
    <row r="55" spans="2:9" ht="15" customHeight="1"/>
    <row r="56" spans="2:9" ht="18.75" customHeight="1">
      <c r="B56" s="5"/>
      <c r="C56" s="5"/>
      <c r="D56" s="8"/>
      <c r="E56" s="5"/>
      <c r="F56" s="5"/>
      <c r="G56" s="5"/>
      <c r="H56" s="8"/>
    </row>
    <row r="57" spans="2:9" ht="12" customHeight="1">
      <c r="B57" s="5"/>
      <c r="C57" s="5"/>
    </row>
    <row r="58" spans="2:9" ht="18.75" customHeight="1">
      <c r="B58" s="5"/>
      <c r="C58" s="5"/>
      <c r="D58" s="8"/>
      <c r="E58" s="5"/>
      <c r="F58" s="5"/>
      <c r="G58" s="5"/>
      <c r="H58" s="8"/>
      <c r="I58" s="8"/>
    </row>
    <row r="59" spans="2:9" ht="18.75" customHeight="1">
      <c r="D59" s="10"/>
      <c r="E59" s="5"/>
      <c r="F59" s="5"/>
      <c r="G59" s="5"/>
      <c r="H59" s="9"/>
      <c r="I59" s="9"/>
    </row>
    <row r="60" spans="2:9" ht="18.75" customHeight="1">
      <c r="D60" s="10"/>
      <c r="E60" s="5"/>
      <c r="F60" s="5"/>
      <c r="G60" s="5"/>
      <c r="H60" s="9"/>
      <c r="I60" s="9"/>
    </row>
    <row r="61" spans="2:9" ht="16.5" customHeight="1"/>
    <row r="62" spans="2:9" ht="13.5" customHeight="1"/>
    <row r="63" spans="2:9" ht="18.75" customHeight="1">
      <c r="B63" s="5"/>
      <c r="C63" s="5"/>
      <c r="D63" s="9"/>
      <c r="E63" s="9"/>
      <c r="F63" s="9"/>
      <c r="G63" s="9"/>
      <c r="H63" s="9"/>
      <c r="I63" s="9"/>
    </row>
    <row r="64" spans="2:9" ht="18.75" customHeight="1">
      <c r="D64" s="9"/>
      <c r="E64" s="9"/>
      <c r="F64" s="9"/>
      <c r="G64" s="9"/>
      <c r="H64" s="9"/>
      <c r="I64" s="9"/>
    </row>
    <row r="65" spans="2:9" ht="15" customHeight="1"/>
    <row r="66" spans="2:9" ht="18.75" customHeight="1">
      <c r="B66" s="5"/>
      <c r="C66" s="5"/>
      <c r="D66" s="8"/>
      <c r="E66" s="5"/>
      <c r="F66" s="5"/>
      <c r="G66" s="5"/>
      <c r="H66" s="8"/>
    </row>
    <row r="67" spans="2:9" ht="12" customHeight="1">
      <c r="B67" s="5"/>
      <c r="C67" s="5"/>
    </row>
    <row r="68" spans="2:9" ht="18.75" customHeight="1">
      <c r="B68" s="5"/>
      <c r="C68" s="5"/>
      <c r="D68" s="8"/>
      <c r="E68" s="5"/>
      <c r="F68" s="5"/>
      <c r="G68" s="5"/>
      <c r="H68" s="8"/>
      <c r="I68" s="8"/>
    </row>
    <row r="69" spans="2:9" ht="18.75" customHeight="1">
      <c r="D69" s="10"/>
      <c r="E69" s="5"/>
      <c r="F69" s="5"/>
      <c r="G69" s="5"/>
      <c r="H69" s="9"/>
      <c r="I69" s="9"/>
    </row>
    <row r="70" spans="2:9" ht="18.75" customHeight="1">
      <c r="D70" s="10"/>
      <c r="E70" s="5"/>
      <c r="F70" s="5"/>
      <c r="G70" s="5"/>
      <c r="H70" s="9"/>
      <c r="I70" s="9"/>
    </row>
    <row r="71" spans="2:9" ht="18.75" customHeight="1">
      <c r="B71" s="5"/>
      <c r="C71" s="5"/>
      <c r="D71" s="9"/>
      <c r="E71" s="9"/>
      <c r="F71" s="9"/>
      <c r="G71" s="9"/>
      <c r="H71" s="9"/>
      <c r="I71" s="9"/>
    </row>
    <row r="72" spans="2:9" ht="18.75" customHeight="1">
      <c r="D72" s="9"/>
      <c r="E72" s="9"/>
      <c r="F72" s="9"/>
      <c r="G72" s="9"/>
      <c r="H72" s="9"/>
      <c r="I72" s="9"/>
    </row>
    <row r="73" spans="2:9" ht="15" customHeight="1"/>
    <row r="74" spans="2:9" ht="18.75" customHeight="1">
      <c r="B74" s="5"/>
      <c r="C74" s="5"/>
      <c r="D74" s="8"/>
      <c r="E74" s="5"/>
      <c r="F74" s="5"/>
      <c r="G74" s="5"/>
      <c r="H74" s="8"/>
    </row>
    <row r="75" spans="2:9" ht="12" customHeight="1">
      <c r="B75" s="5"/>
      <c r="C75" s="5"/>
    </row>
    <row r="76" spans="2:9" ht="18.75" customHeight="1">
      <c r="B76" s="5"/>
      <c r="C76" s="5"/>
      <c r="D76" s="8"/>
      <c r="E76" s="5"/>
      <c r="F76" s="5"/>
      <c r="G76" s="5"/>
      <c r="H76" s="8"/>
      <c r="I76" s="8"/>
    </row>
    <row r="77" spans="2:9" ht="18.75" customHeight="1">
      <c r="D77" s="10"/>
      <c r="E77" s="5"/>
      <c r="F77" s="5"/>
      <c r="G77" s="5"/>
      <c r="H77" s="9"/>
      <c r="I77" s="9"/>
    </row>
    <row r="78" spans="2:9" ht="18.75" customHeight="1">
      <c r="D78" s="10"/>
      <c r="E78" s="5"/>
      <c r="F78" s="5"/>
      <c r="G78" s="5"/>
      <c r="H78" s="9"/>
      <c r="I78" s="9"/>
    </row>
    <row r="79" spans="2:9" ht="16.5" customHeight="1"/>
    <row r="80" spans="2:9" ht="13.5" customHeight="1"/>
    <row r="81" spans="2:9" ht="18.75" customHeight="1">
      <c r="B81" s="5"/>
      <c r="C81" s="5"/>
      <c r="D81" s="9"/>
      <c r="E81" s="9"/>
      <c r="F81" s="9"/>
      <c r="G81" s="9"/>
      <c r="H81" s="9"/>
      <c r="I81" s="9"/>
    </row>
    <row r="82" spans="2:9" ht="18.75" customHeight="1">
      <c r="D82" s="9"/>
      <c r="E82" s="9"/>
      <c r="F82" s="9"/>
      <c r="G82" s="9"/>
      <c r="H82" s="9"/>
      <c r="I82" s="9"/>
    </row>
    <row r="83" spans="2:9" ht="15" customHeight="1"/>
    <row r="84" spans="2:9" ht="18.75" customHeight="1">
      <c r="B84" s="5"/>
      <c r="C84" s="5"/>
      <c r="D84" s="8"/>
      <c r="E84" s="5"/>
      <c r="F84" s="5"/>
      <c r="G84" s="5"/>
      <c r="H84" s="8"/>
    </row>
    <row r="85" spans="2:9" ht="12" customHeight="1">
      <c r="B85" s="5"/>
      <c r="C85" s="5"/>
    </row>
    <row r="86" spans="2:9" ht="18.75" customHeight="1">
      <c r="B86" s="5"/>
      <c r="C86" s="5"/>
      <c r="D86" s="8"/>
      <c r="E86" s="5"/>
      <c r="F86" s="5"/>
      <c r="G86" s="5"/>
      <c r="H86" s="8"/>
      <c r="I86" s="8"/>
    </row>
    <row r="87" spans="2:9" ht="18.75" customHeight="1">
      <c r="D87" s="10"/>
      <c r="E87" s="5"/>
      <c r="F87" s="5"/>
      <c r="G87" s="5"/>
      <c r="H87" s="9"/>
      <c r="I87" s="9"/>
    </row>
    <row r="88" spans="2:9" ht="18.75" customHeight="1">
      <c r="D88" s="10"/>
      <c r="E88" s="5"/>
      <c r="F88" s="5"/>
      <c r="G88" s="5"/>
      <c r="H88" s="9"/>
      <c r="I88" s="9"/>
    </row>
    <row r="89" spans="2:9" ht="16.5" customHeight="1"/>
    <row r="90" spans="2:9" ht="13.5" customHeight="1"/>
    <row r="91" spans="2:9" ht="18.75" customHeight="1">
      <c r="B91" s="5"/>
      <c r="C91" s="5"/>
      <c r="D91" s="9"/>
      <c r="E91" s="9"/>
      <c r="F91" s="9"/>
      <c r="G91" s="9"/>
      <c r="H91" s="9"/>
      <c r="I91" s="9"/>
    </row>
    <row r="92" spans="2:9" ht="18.75" customHeight="1">
      <c r="D92" s="9"/>
      <c r="E92" s="9"/>
      <c r="F92" s="9"/>
      <c r="G92" s="9"/>
      <c r="H92" s="9"/>
      <c r="I92" s="9"/>
    </row>
    <row r="93" spans="2:9" ht="15" customHeight="1"/>
    <row r="94" spans="2:9" ht="18.75" customHeight="1">
      <c r="B94" s="5"/>
      <c r="C94" s="5"/>
      <c r="D94" s="8"/>
      <c r="E94" s="5"/>
      <c r="F94" s="5"/>
      <c r="G94" s="5"/>
      <c r="H94" s="8"/>
    </row>
    <row r="95" spans="2:9" ht="12" customHeight="1">
      <c r="B95" s="5"/>
      <c r="C95" s="5"/>
    </row>
    <row r="96" spans="2:9" ht="18.75" customHeight="1">
      <c r="B96" s="5"/>
      <c r="C96" s="5"/>
      <c r="D96" s="8"/>
      <c r="E96" s="5"/>
      <c r="F96" s="5"/>
      <c r="G96" s="5"/>
      <c r="H96" s="8"/>
      <c r="I96" s="8"/>
    </row>
    <row r="97" spans="2:9" ht="18.75" customHeight="1">
      <c r="D97" s="10"/>
      <c r="E97" s="5"/>
      <c r="F97" s="5"/>
      <c r="G97" s="5"/>
      <c r="H97" s="9"/>
      <c r="I97" s="9"/>
    </row>
    <row r="98" spans="2:9" ht="18.75" customHeight="1">
      <c r="D98" s="10"/>
      <c r="E98" s="5"/>
      <c r="F98" s="5"/>
      <c r="G98" s="5"/>
      <c r="H98" s="9"/>
      <c r="I98" s="9"/>
    </row>
    <row r="99" spans="2:9" ht="16.5" customHeight="1"/>
    <row r="100" spans="2:9" ht="13.5" customHeight="1"/>
    <row r="101" spans="2:9" ht="18.75" customHeight="1">
      <c r="B101" s="5"/>
      <c r="C101" s="5"/>
      <c r="D101" s="9"/>
      <c r="E101" s="9"/>
      <c r="F101" s="9"/>
      <c r="G101" s="9"/>
      <c r="H101" s="9"/>
      <c r="I101" s="9"/>
    </row>
    <row r="102" spans="2:9" ht="18.75" customHeight="1">
      <c r="D102" s="9"/>
      <c r="E102" s="9"/>
      <c r="F102" s="9"/>
      <c r="G102" s="9"/>
      <c r="H102" s="9"/>
      <c r="I102" s="9"/>
    </row>
    <row r="103" spans="2:9" ht="15" customHeight="1"/>
    <row r="104" spans="2:9" ht="18.75" customHeight="1">
      <c r="B104" s="5"/>
      <c r="C104" s="5"/>
      <c r="D104" s="8"/>
      <c r="E104" s="5"/>
      <c r="F104" s="5"/>
      <c r="G104" s="5"/>
      <c r="H104" s="8"/>
    </row>
    <row r="105" spans="2:9" ht="12" customHeight="1">
      <c r="B105" s="5"/>
      <c r="C105" s="5"/>
    </row>
    <row r="106" spans="2:9" ht="18.75" customHeight="1">
      <c r="B106" s="5"/>
      <c r="C106" s="5"/>
      <c r="D106" s="8"/>
      <c r="E106" s="5"/>
      <c r="F106" s="5"/>
      <c r="G106" s="5"/>
      <c r="H106" s="8"/>
      <c r="I106" s="8"/>
    </row>
    <row r="107" spans="2:9" ht="18.75" customHeight="1">
      <c r="D107" s="10"/>
      <c r="E107" s="5"/>
      <c r="F107" s="5"/>
      <c r="G107" s="5"/>
      <c r="H107" s="9"/>
      <c r="I107" s="9"/>
    </row>
    <row r="108" spans="2:9" ht="18.75" customHeight="1">
      <c r="D108" s="10"/>
      <c r="E108" s="5"/>
      <c r="F108" s="5"/>
      <c r="G108" s="5"/>
      <c r="H108" s="9"/>
      <c r="I108" s="9"/>
    </row>
    <row r="109" spans="2:9" ht="16.5" customHeight="1"/>
    <row r="110" spans="2:9" ht="13.5" customHeight="1"/>
    <row r="111" spans="2:9" ht="18.75" customHeight="1">
      <c r="B111" s="5"/>
      <c r="C111" s="5"/>
      <c r="D111" s="9"/>
      <c r="E111" s="9"/>
      <c r="F111" s="9"/>
      <c r="G111" s="9"/>
      <c r="H111" s="9"/>
      <c r="I111" s="9"/>
    </row>
    <row r="112" spans="2:9" ht="18.75" customHeight="1">
      <c r="D112" s="9"/>
      <c r="E112" s="9"/>
      <c r="F112" s="9"/>
      <c r="G112" s="9"/>
      <c r="H112" s="9"/>
      <c r="I112" s="9"/>
    </row>
    <row r="113" spans="2:9" ht="15" customHeight="1"/>
    <row r="114" spans="2:9" ht="18.75" customHeight="1">
      <c r="B114" s="5"/>
      <c r="C114" s="5"/>
      <c r="D114" s="8"/>
      <c r="E114" s="5"/>
      <c r="F114" s="5"/>
      <c r="G114" s="5"/>
      <c r="H114" s="8"/>
    </row>
    <row r="115" spans="2:9" ht="12" customHeight="1">
      <c r="B115" s="5"/>
      <c r="C115" s="5"/>
    </row>
    <row r="116" spans="2:9" ht="18.75" customHeight="1">
      <c r="B116" s="5"/>
      <c r="C116" s="5"/>
      <c r="D116" s="8"/>
      <c r="E116" s="5"/>
      <c r="F116" s="5"/>
      <c r="G116" s="5"/>
      <c r="H116" s="8"/>
      <c r="I116" s="8"/>
    </row>
    <row r="117" spans="2:9" ht="18.75" customHeight="1">
      <c r="D117" s="10"/>
      <c r="E117" s="5"/>
      <c r="F117" s="5"/>
      <c r="G117" s="5"/>
      <c r="H117" s="9"/>
      <c r="I117" s="9"/>
    </row>
    <row r="118" spans="2:9" ht="18.75" customHeight="1">
      <c r="D118" s="10"/>
      <c r="E118" s="5"/>
      <c r="F118" s="5"/>
      <c r="G118" s="5"/>
      <c r="H118" s="9"/>
      <c r="I118" s="9"/>
    </row>
  </sheetData>
  <sheetProtection algorithmName="SHA-512" hashValue="vGBIwyl0KTT58/3l9ERZI8/WvEdsSbVh9ULMxKG8v/MPHQBovjx0KPO4zg3Wo8oObsiMmEwIDz4hbWd7TO27pA==" saltValue="y31vb5DNvyYBDpBM1SLWoA==" spinCount="100000" sheet="1" objects="1" scenarios="1"/>
  <mergeCells count="12">
    <mergeCell ref="B4:C4"/>
    <mergeCell ref="F4:G4"/>
    <mergeCell ref="B17:C17"/>
    <mergeCell ref="F17:G17"/>
    <mergeCell ref="D1:I1"/>
    <mergeCell ref="D2:I2"/>
    <mergeCell ref="D17:E17"/>
    <mergeCell ref="H17:I17"/>
    <mergeCell ref="D4:E4"/>
    <mergeCell ref="H4:I4"/>
    <mergeCell ref="D14:I14"/>
    <mergeCell ref="D15:I15"/>
  </mergeCells>
  <phoneticPr fontId="1"/>
  <pageMargins left="0.43307086614173229" right="0.43307086614173229" top="0.15748031496062992" bottom="0.15748031496062992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03500-9D4E-42E5-B9F5-3E222E8E51DF}">
  <sheetPr codeName="Sheet7">
    <tabColor theme="1"/>
  </sheetPr>
  <dimension ref="A1:F48"/>
  <sheetViews>
    <sheetView workbookViewId="0">
      <selection activeCell="G6" sqref="G6"/>
    </sheetView>
  </sheetViews>
  <sheetFormatPr defaultRowHeight="15.75"/>
  <cols>
    <col min="1" max="16384" width="9" style="2"/>
  </cols>
  <sheetData>
    <row r="1" spans="1:6">
      <c r="A1" s="1" t="s">
        <v>0</v>
      </c>
      <c r="B1" s="1" t="s">
        <v>1</v>
      </c>
      <c r="C1" s="1" t="s">
        <v>10</v>
      </c>
      <c r="D1" s="1" t="s">
        <v>11</v>
      </c>
      <c r="E1" s="1" t="s">
        <v>12</v>
      </c>
      <c r="F1" s="11" t="s">
        <v>87</v>
      </c>
    </row>
    <row r="2" spans="1:6">
      <c r="A2" s="3" t="s">
        <v>15</v>
      </c>
      <c r="B2" s="2" t="s">
        <v>61</v>
      </c>
      <c r="C2" s="2" t="s">
        <v>73</v>
      </c>
      <c r="D2" s="2" t="s">
        <v>65</v>
      </c>
      <c r="E2" s="2" t="s">
        <v>68</v>
      </c>
      <c r="F2" s="12">
        <v>45748</v>
      </c>
    </row>
    <row r="3" spans="1:6">
      <c r="A3" s="3" t="s">
        <v>3</v>
      </c>
      <c r="B3" s="2" t="s">
        <v>62</v>
      </c>
      <c r="C3" s="2" t="s">
        <v>75</v>
      </c>
      <c r="D3" s="2">
        <v>1</v>
      </c>
      <c r="E3" s="2" t="s">
        <v>69</v>
      </c>
    </row>
    <row r="4" spans="1:6">
      <c r="A4" s="3" t="s">
        <v>16</v>
      </c>
      <c r="B4" s="2" t="s">
        <v>63</v>
      </c>
      <c r="C4" s="2" t="s">
        <v>102</v>
      </c>
      <c r="D4" s="2">
        <v>2</v>
      </c>
      <c r="E4" s="2" t="s">
        <v>71</v>
      </c>
    </row>
    <row r="5" spans="1:6">
      <c r="A5" s="3" t="s">
        <v>17</v>
      </c>
      <c r="B5" s="2" t="s">
        <v>64</v>
      </c>
      <c r="D5" s="2" t="s">
        <v>66</v>
      </c>
      <c r="E5" s="2" t="s">
        <v>67</v>
      </c>
    </row>
    <row r="6" spans="1:6">
      <c r="A6" s="3" t="s">
        <v>18</v>
      </c>
    </row>
    <row r="7" spans="1:6">
      <c r="A7" s="3" t="s">
        <v>19</v>
      </c>
    </row>
    <row r="8" spans="1:6">
      <c r="A8" s="3" t="s">
        <v>20</v>
      </c>
    </row>
    <row r="9" spans="1:6">
      <c r="A9" s="3" t="s">
        <v>21</v>
      </c>
    </row>
    <row r="10" spans="1:6">
      <c r="A10" s="3" t="s">
        <v>22</v>
      </c>
    </row>
    <row r="11" spans="1:6">
      <c r="A11" s="3" t="s">
        <v>23</v>
      </c>
    </row>
    <row r="12" spans="1:6">
      <c r="A12" s="3" t="s">
        <v>24</v>
      </c>
    </row>
    <row r="13" spans="1:6">
      <c r="A13" s="3" t="s">
        <v>25</v>
      </c>
    </row>
    <row r="14" spans="1:6">
      <c r="A14" s="3" t="s">
        <v>26</v>
      </c>
    </row>
    <row r="15" spans="1:6">
      <c r="A15" s="3" t="s">
        <v>27</v>
      </c>
    </row>
    <row r="16" spans="1:6">
      <c r="A16" s="3" t="s">
        <v>28</v>
      </c>
    </row>
    <row r="17" spans="1:1">
      <c r="A17" s="3" t="s">
        <v>29</v>
      </c>
    </row>
    <row r="18" spans="1:1">
      <c r="A18" s="3" t="s">
        <v>30</v>
      </c>
    </row>
    <row r="19" spans="1:1">
      <c r="A19" s="3" t="s">
        <v>31</v>
      </c>
    </row>
    <row r="20" spans="1:1">
      <c r="A20" s="3" t="s">
        <v>32</v>
      </c>
    </row>
    <row r="21" spans="1:1">
      <c r="A21" s="3" t="s">
        <v>33</v>
      </c>
    </row>
    <row r="22" spans="1:1">
      <c r="A22" s="3" t="s">
        <v>34</v>
      </c>
    </row>
    <row r="23" spans="1:1">
      <c r="A23" s="3" t="s">
        <v>35</v>
      </c>
    </row>
    <row r="24" spans="1:1">
      <c r="A24" s="3" t="s">
        <v>36</v>
      </c>
    </row>
    <row r="25" spans="1:1">
      <c r="A25" s="3" t="s">
        <v>37</v>
      </c>
    </row>
    <row r="26" spans="1:1">
      <c r="A26" s="3" t="s">
        <v>38</v>
      </c>
    </row>
    <row r="27" spans="1:1">
      <c r="A27" s="3" t="s">
        <v>39</v>
      </c>
    </row>
    <row r="28" spans="1:1">
      <c r="A28" s="3" t="s">
        <v>40</v>
      </c>
    </row>
    <row r="29" spans="1:1">
      <c r="A29" s="3" t="s">
        <v>41</v>
      </c>
    </row>
    <row r="30" spans="1:1">
      <c r="A30" s="3" t="s">
        <v>42</v>
      </c>
    </row>
    <row r="31" spans="1:1">
      <c r="A31" s="3" t="s">
        <v>43</v>
      </c>
    </row>
    <row r="32" spans="1:1">
      <c r="A32" s="3" t="s">
        <v>44</v>
      </c>
    </row>
    <row r="33" spans="1:1">
      <c r="A33" s="3" t="s">
        <v>45</v>
      </c>
    </row>
    <row r="34" spans="1:1">
      <c r="A34" s="3" t="s">
        <v>46</v>
      </c>
    </row>
    <row r="35" spans="1:1">
      <c r="A35" s="3" t="s">
        <v>47</v>
      </c>
    </row>
    <row r="36" spans="1:1">
      <c r="A36" s="3" t="s">
        <v>48</v>
      </c>
    </row>
    <row r="37" spans="1:1">
      <c r="A37" s="3" t="s">
        <v>49</v>
      </c>
    </row>
    <row r="38" spans="1:1">
      <c r="A38" s="3" t="s">
        <v>50</v>
      </c>
    </row>
    <row r="39" spans="1:1">
      <c r="A39" s="3" t="s">
        <v>51</v>
      </c>
    </row>
    <row r="40" spans="1:1">
      <c r="A40" s="3" t="s">
        <v>52</v>
      </c>
    </row>
    <row r="41" spans="1:1">
      <c r="A41" s="3" t="s">
        <v>53</v>
      </c>
    </row>
    <row r="42" spans="1:1">
      <c r="A42" s="3" t="s">
        <v>54</v>
      </c>
    </row>
    <row r="43" spans="1:1">
      <c r="A43" s="3" t="s">
        <v>55</v>
      </c>
    </row>
    <row r="44" spans="1:1">
      <c r="A44" s="3" t="s">
        <v>56</v>
      </c>
    </row>
    <row r="45" spans="1:1">
      <c r="A45" s="3" t="s">
        <v>57</v>
      </c>
    </row>
    <row r="46" spans="1:1">
      <c r="A46" s="3" t="s">
        <v>58</v>
      </c>
    </row>
    <row r="47" spans="1:1">
      <c r="A47" s="3" t="s">
        <v>59</v>
      </c>
    </row>
    <row r="48" spans="1:1">
      <c r="A48" s="3" t="s">
        <v>60</v>
      </c>
    </row>
  </sheetData>
  <sheetProtection algorithmName="SHA-512" hashValue="6XixcIc/ht7QA2ic+NVHr5ZgwXZ5byrFyAryPXmSUSuxgrWsyxZQHiIfVVsc+LOryIclkh+Svo5beyenmrvsqQ==" saltValue="2F7pzRAc0Q00s7XdkzzGBQ==" spinCount="100000" sheet="1" selectLockedCells="1" selectUnlockedCell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【入力シート】</vt:lpstr>
      <vt:lpstr>【成年男子】個票（※入力不要）</vt:lpstr>
      <vt:lpstr>【成年女子】個票（※入力不要）</vt:lpstr>
      <vt:lpstr>【少年男子】個票（※入力不要）</vt:lpstr>
      <vt:lpstr>【少年女子】個票（※入力不要）</vt:lpstr>
      <vt:lpstr>【リレー】個票（※入力不要）</vt:lpstr>
      <vt:lpstr>リストデータ（※編集不可）</vt:lpstr>
      <vt:lpstr>'【リレー】個票（※入力不要）'!Print_Area</vt:lpstr>
      <vt:lpstr>'【少年女子】個票（※入力不要）'!Print_Area</vt:lpstr>
      <vt:lpstr>'【少年男子】個票（※入力不要）'!Print_Area</vt:lpstr>
      <vt:lpstr>'【成年女子】個票（※入力不要）'!Print_Area</vt:lpstr>
      <vt:lpstr>'【成年男子】個票（※入力不要）'!Print_Area</vt:lpstr>
      <vt:lpstr>【入力シート】!Print_Area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YOSHINORI SUSAKI</dc:creator>
  <cp:lastModifiedBy>YOSHINORI SUSAKI</cp:lastModifiedBy>
  <cp:lastPrinted>2025-08-26T03:14:39Z</cp:lastPrinted>
  <dcterms:created xsi:type="dcterms:W3CDTF">2025-06-05T01:09:31Z</dcterms:created>
  <dcterms:modified xsi:type="dcterms:W3CDTF">2025-10-28T05:22:17Z</dcterms:modified>
</cp:coreProperties>
</file>